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200" windowHeight="11985"/>
  </bookViews>
  <sheets>
    <sheet name="Balance" sheetId="1" r:id="rId1"/>
    <sheet name="Budget" sheetId="2" r:id="rId2"/>
    <sheet name="Boat" sheetId="3" r:id="rId3"/>
    <sheet name="Car" sheetId="4" r:id="rId4"/>
    <sheet name="House" sheetId="5" r:id="rId5"/>
    <sheet name="Townhome" sheetId="6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2" l="1"/>
  <c r="F8" i="2"/>
  <c r="F9" i="2"/>
  <c r="H12" i="2"/>
  <c r="F12" i="2"/>
  <c r="H13" i="2"/>
  <c r="F13" i="2"/>
  <c r="F15" i="2"/>
  <c r="H18" i="2"/>
  <c r="F18" i="2"/>
  <c r="H19" i="2"/>
  <c r="F19" i="2"/>
  <c r="H9" i="2"/>
  <c r="H20" i="2"/>
  <c r="F20" i="2"/>
  <c r="F21" i="2"/>
  <c r="F23" i="2"/>
  <c r="F29" i="2"/>
  <c r="F30" i="2"/>
  <c r="F31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50" i="2"/>
  <c r="H14" i="2"/>
  <c r="H15" i="2"/>
  <c r="H21" i="2"/>
  <c r="H23" i="2"/>
  <c r="H27" i="2"/>
  <c r="H28" i="2"/>
  <c r="H32" i="2"/>
  <c r="H33" i="2"/>
  <c r="H47" i="2"/>
  <c r="H50" i="2"/>
  <c r="F31" i="1"/>
  <c r="F12" i="1"/>
  <c r="F19" i="1"/>
  <c r="F33" i="1"/>
  <c r="N23" i="1"/>
  <c r="N11" i="1"/>
  <c r="N28" i="1"/>
  <c r="B8" i="3"/>
  <c r="B8" i="6"/>
  <c r="C8" i="6"/>
  <c r="B5" i="6"/>
  <c r="D38" i="6"/>
  <c r="B5" i="5"/>
  <c r="D361" i="6"/>
  <c r="D344" i="6"/>
  <c r="D323" i="6"/>
  <c r="D300" i="6"/>
  <c r="D262" i="6"/>
  <c r="D198" i="6"/>
  <c r="D102" i="6"/>
  <c r="D362" i="6"/>
  <c r="D346" i="6"/>
  <c r="D324" i="6"/>
  <c r="D302" i="6"/>
  <c r="D270" i="6"/>
  <c r="D206" i="6"/>
  <c r="D134" i="6"/>
  <c r="D354" i="6"/>
  <c r="D335" i="6"/>
  <c r="D314" i="6"/>
  <c r="D286" i="6"/>
  <c r="D238" i="6"/>
  <c r="D174" i="6"/>
  <c r="D70" i="6"/>
  <c r="D353" i="6"/>
  <c r="D334" i="6"/>
  <c r="D312" i="6"/>
  <c r="D284" i="6"/>
  <c r="D230" i="6"/>
  <c r="D166" i="6"/>
  <c r="D11" i="6"/>
  <c r="D15" i="6"/>
  <c r="D19" i="6"/>
  <c r="D23" i="6"/>
  <c r="D27" i="6"/>
  <c r="D31" i="6"/>
  <c r="D35" i="6"/>
  <c r="D39" i="6"/>
  <c r="D43" i="6"/>
  <c r="D47" i="6"/>
  <c r="D51" i="6"/>
  <c r="D55" i="6"/>
  <c r="D59" i="6"/>
  <c r="D63" i="6"/>
  <c r="D67" i="6"/>
  <c r="D71" i="6"/>
  <c r="D75" i="6"/>
  <c r="D79" i="6"/>
  <c r="D83" i="6"/>
  <c r="D87" i="6"/>
  <c r="D91" i="6"/>
  <c r="D95" i="6"/>
  <c r="D99" i="6"/>
  <c r="D103" i="6"/>
  <c r="D107" i="6"/>
  <c r="D111" i="6"/>
  <c r="D115" i="6"/>
  <c r="D119" i="6"/>
  <c r="D123" i="6"/>
  <c r="D127" i="6"/>
  <c r="D131" i="6"/>
  <c r="D135" i="6"/>
  <c r="D139" i="6"/>
  <c r="D143" i="6"/>
  <c r="D147" i="6"/>
  <c r="D151" i="6"/>
  <c r="D155" i="6"/>
  <c r="D159" i="6"/>
  <c r="D163" i="6"/>
  <c r="D167" i="6"/>
  <c r="D171" i="6"/>
  <c r="D175" i="6"/>
  <c r="D179" i="6"/>
  <c r="D183" i="6"/>
  <c r="D187" i="6"/>
  <c r="D191" i="6"/>
  <c r="D195" i="6"/>
  <c r="D199" i="6"/>
  <c r="D203" i="6"/>
  <c r="D207" i="6"/>
  <c r="D211" i="6"/>
  <c r="D215" i="6"/>
  <c r="D219" i="6"/>
  <c r="D223" i="6"/>
  <c r="D227" i="6"/>
  <c r="D231" i="6"/>
  <c r="D235" i="6"/>
  <c r="D239" i="6"/>
  <c r="D243" i="6"/>
  <c r="D247" i="6"/>
  <c r="D251" i="6"/>
  <c r="D255" i="6"/>
  <c r="D259" i="6"/>
  <c r="D263" i="6"/>
  <c r="D267" i="6"/>
  <c r="D271" i="6"/>
  <c r="D275" i="6"/>
  <c r="D279" i="6"/>
  <c r="D283" i="6"/>
  <c r="D287" i="6"/>
  <c r="D291" i="6"/>
  <c r="D295" i="6"/>
  <c r="D299" i="6"/>
  <c r="D303" i="6"/>
  <c r="D9" i="6"/>
  <c r="D13" i="6"/>
  <c r="D17" i="6"/>
  <c r="D21" i="6"/>
  <c r="D25" i="6"/>
  <c r="D29" i="6"/>
  <c r="D33" i="6"/>
  <c r="D37" i="6"/>
  <c r="D41" i="6"/>
  <c r="D45" i="6"/>
  <c r="D49" i="6"/>
  <c r="D53" i="6"/>
  <c r="D57" i="6"/>
  <c r="D61" i="6"/>
  <c r="D65" i="6"/>
  <c r="D69" i="6"/>
  <c r="D73" i="6"/>
  <c r="D77" i="6"/>
  <c r="D81" i="6"/>
  <c r="D85" i="6"/>
  <c r="D89" i="6"/>
  <c r="D93" i="6"/>
  <c r="D97" i="6"/>
  <c r="D101" i="6"/>
  <c r="D105" i="6"/>
  <c r="D109" i="6"/>
  <c r="D113" i="6"/>
  <c r="D117" i="6"/>
  <c r="D121" i="6"/>
  <c r="D125" i="6"/>
  <c r="D129" i="6"/>
  <c r="D133" i="6"/>
  <c r="D137" i="6"/>
  <c r="D141" i="6"/>
  <c r="D145" i="6"/>
  <c r="D149" i="6"/>
  <c r="D153" i="6"/>
  <c r="D157" i="6"/>
  <c r="D161" i="6"/>
  <c r="D165" i="6"/>
  <c r="D169" i="6"/>
  <c r="D173" i="6"/>
  <c r="D177" i="6"/>
  <c r="D181" i="6"/>
  <c r="D185" i="6"/>
  <c r="D189" i="6"/>
  <c r="D193" i="6"/>
  <c r="D197" i="6"/>
  <c r="D201" i="6"/>
  <c r="D205" i="6"/>
  <c r="D209" i="6"/>
  <c r="D213" i="6"/>
  <c r="D217" i="6"/>
  <c r="D221" i="6"/>
  <c r="D225" i="6"/>
  <c r="D229" i="6"/>
  <c r="D233" i="6"/>
  <c r="D237" i="6"/>
  <c r="D241" i="6"/>
  <c r="D245" i="6"/>
  <c r="D249" i="6"/>
  <c r="D253" i="6"/>
  <c r="D257" i="6"/>
  <c r="D261" i="6"/>
  <c r="D265" i="6"/>
  <c r="D269" i="6"/>
  <c r="D273" i="6"/>
  <c r="D277" i="6"/>
  <c r="D281" i="6"/>
  <c r="D285" i="6"/>
  <c r="D289" i="6"/>
  <c r="D293" i="6"/>
  <c r="D297" i="6"/>
  <c r="D301" i="6"/>
  <c r="D305" i="6"/>
  <c r="D309" i="6"/>
  <c r="D313" i="6"/>
  <c r="D317" i="6"/>
  <c r="D321" i="6"/>
  <c r="D325" i="6"/>
  <c r="D329" i="6"/>
  <c r="D333" i="6"/>
  <c r="D337" i="6"/>
  <c r="D341" i="6"/>
  <c r="D345" i="6"/>
  <c r="D16" i="6"/>
  <c r="D24" i="6"/>
  <c r="D32" i="6"/>
  <c r="D40" i="6"/>
  <c r="D48" i="6"/>
  <c r="D56" i="6"/>
  <c r="D64" i="6"/>
  <c r="D72" i="6"/>
  <c r="D80" i="6"/>
  <c r="D88" i="6"/>
  <c r="D96" i="6"/>
  <c r="D104" i="6"/>
  <c r="D112" i="6"/>
  <c r="D120" i="6"/>
  <c r="D128" i="6"/>
  <c r="D136" i="6"/>
  <c r="D144" i="6"/>
  <c r="D152" i="6"/>
  <c r="D160" i="6"/>
  <c r="D168" i="6"/>
  <c r="D176" i="6"/>
  <c r="D184" i="6"/>
  <c r="D192" i="6"/>
  <c r="D200" i="6"/>
  <c r="D208" i="6"/>
  <c r="D216" i="6"/>
  <c r="D224" i="6"/>
  <c r="D232" i="6"/>
  <c r="D240" i="6"/>
  <c r="D248" i="6"/>
  <c r="D256" i="6"/>
  <c r="D264" i="6"/>
  <c r="D272" i="6"/>
  <c r="D280" i="6"/>
  <c r="D288" i="6"/>
  <c r="D296" i="6"/>
  <c r="D304" i="6"/>
  <c r="D310" i="6"/>
  <c r="D315" i="6"/>
  <c r="D320" i="6"/>
  <c r="D326" i="6"/>
  <c r="D331" i="6"/>
  <c r="D336" i="6"/>
  <c r="D342" i="6"/>
  <c r="D347" i="6"/>
  <c r="D351" i="6"/>
  <c r="D355" i="6"/>
  <c r="D359" i="6"/>
  <c r="D363" i="6"/>
  <c r="D367" i="6"/>
  <c r="D10" i="6"/>
  <c r="D18" i="6"/>
  <c r="D26" i="6"/>
  <c r="D34" i="6"/>
  <c r="D42" i="6"/>
  <c r="D50" i="6"/>
  <c r="D58" i="6"/>
  <c r="D66" i="6"/>
  <c r="D74" i="6"/>
  <c r="D82" i="6"/>
  <c r="D90" i="6"/>
  <c r="D98" i="6"/>
  <c r="D106" i="6"/>
  <c r="D114" i="6"/>
  <c r="D122" i="6"/>
  <c r="D130" i="6"/>
  <c r="D138" i="6"/>
  <c r="D146" i="6"/>
  <c r="D154" i="6"/>
  <c r="D162" i="6"/>
  <c r="D170" i="6"/>
  <c r="D178" i="6"/>
  <c r="D186" i="6"/>
  <c r="D194" i="6"/>
  <c r="D202" i="6"/>
  <c r="D210" i="6"/>
  <c r="D218" i="6"/>
  <c r="D226" i="6"/>
  <c r="D234" i="6"/>
  <c r="D242" i="6"/>
  <c r="D250" i="6"/>
  <c r="D258" i="6"/>
  <c r="D266" i="6"/>
  <c r="D274" i="6"/>
  <c r="D282" i="6"/>
  <c r="D290" i="6"/>
  <c r="D298" i="6"/>
  <c r="D306" i="6"/>
  <c r="D311" i="6"/>
  <c r="D316" i="6"/>
  <c r="D322" i="6"/>
  <c r="D327" i="6"/>
  <c r="D332" i="6"/>
  <c r="D338" i="6"/>
  <c r="D343" i="6"/>
  <c r="D348" i="6"/>
  <c r="D352" i="6"/>
  <c r="D356" i="6"/>
  <c r="D360" i="6"/>
  <c r="D364" i="6"/>
  <c r="D12" i="6"/>
  <c r="D20" i="6"/>
  <c r="D28" i="6"/>
  <c r="D36" i="6"/>
  <c r="D44" i="6"/>
  <c r="D52" i="6"/>
  <c r="D60" i="6"/>
  <c r="D68" i="6"/>
  <c r="D76" i="6"/>
  <c r="D84" i="6"/>
  <c r="D92" i="6"/>
  <c r="D100" i="6"/>
  <c r="D108" i="6"/>
  <c r="D116" i="6"/>
  <c r="D124" i="6"/>
  <c r="D132" i="6"/>
  <c r="D140" i="6"/>
  <c r="D148" i="6"/>
  <c r="D156" i="6"/>
  <c r="D164" i="6"/>
  <c r="D172" i="6"/>
  <c r="D180" i="6"/>
  <c r="D188" i="6"/>
  <c r="D196" i="6"/>
  <c r="D204" i="6"/>
  <c r="D212" i="6"/>
  <c r="D220" i="6"/>
  <c r="D228" i="6"/>
  <c r="D236" i="6"/>
  <c r="D244" i="6"/>
  <c r="D252" i="6"/>
  <c r="D260" i="6"/>
  <c r="D268" i="6"/>
  <c r="D366" i="6"/>
  <c r="D358" i="6"/>
  <c r="D350" i="6"/>
  <c r="D340" i="6"/>
  <c r="D330" i="6"/>
  <c r="D319" i="6"/>
  <c r="D308" i="6"/>
  <c r="D294" i="6"/>
  <c r="D278" i="6"/>
  <c r="D254" i="6"/>
  <c r="D222" i="6"/>
  <c r="D190" i="6"/>
  <c r="D158" i="6"/>
  <c r="D126" i="6"/>
  <c r="D94" i="6"/>
  <c r="D62" i="6"/>
  <c r="D30" i="6"/>
  <c r="D8" i="6"/>
  <c r="E8" i="6"/>
  <c r="F8" i="6"/>
  <c r="B9" i="6"/>
  <c r="D365" i="6"/>
  <c r="D357" i="6"/>
  <c r="D349" i="6"/>
  <c r="D339" i="6"/>
  <c r="D328" i="6"/>
  <c r="D318" i="6"/>
  <c r="D307" i="6"/>
  <c r="D292" i="6"/>
  <c r="D276" i="6"/>
  <c r="D246" i="6"/>
  <c r="D214" i="6"/>
  <c r="D182" i="6"/>
  <c r="D150" i="6"/>
  <c r="D118" i="6"/>
  <c r="D86" i="6"/>
  <c r="D54" i="6"/>
  <c r="D22" i="6"/>
  <c r="D142" i="6"/>
  <c r="D110" i="6"/>
  <c r="D78" i="6"/>
  <c r="D46" i="6"/>
  <c r="D14" i="6"/>
  <c r="B5" i="3"/>
  <c r="D11" i="3"/>
  <c r="B5" i="4"/>
  <c r="D11" i="4"/>
  <c r="D12" i="4"/>
  <c r="D15" i="4"/>
  <c r="D16" i="4"/>
  <c r="D19" i="4"/>
  <c r="D20" i="4"/>
  <c r="D23" i="4"/>
  <c r="D24" i="4"/>
  <c r="D27" i="4"/>
  <c r="D28" i="4"/>
  <c r="D31" i="4"/>
  <c r="D32" i="4"/>
  <c r="D35" i="4"/>
  <c r="D36" i="4"/>
  <c r="D39" i="4"/>
  <c r="D40" i="4"/>
  <c r="D43" i="4"/>
  <c r="D44" i="4"/>
  <c r="D47" i="4"/>
  <c r="D48" i="4"/>
  <c r="D51" i="4"/>
  <c r="D52" i="4"/>
  <c r="D55" i="4"/>
  <c r="D56" i="4"/>
  <c r="D59" i="4"/>
  <c r="D60" i="4"/>
  <c r="D63" i="4"/>
  <c r="D64" i="4"/>
  <c r="D67" i="4"/>
  <c r="D68" i="4"/>
  <c r="D10" i="4"/>
  <c r="D14" i="5"/>
  <c r="B8" i="5"/>
  <c r="C8" i="5"/>
  <c r="B8" i="4"/>
  <c r="C8" i="4"/>
  <c r="C8" i="3"/>
  <c r="D8" i="4"/>
  <c r="E8" i="4"/>
  <c r="F8" i="4"/>
  <c r="B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84" i="3"/>
  <c r="D168" i="3"/>
  <c r="D137" i="3"/>
  <c r="D121" i="3"/>
  <c r="D89" i="3"/>
  <c r="D57" i="3"/>
  <c r="D25" i="3"/>
  <c r="D181" i="3"/>
  <c r="D165" i="3"/>
  <c r="D133" i="3"/>
  <c r="D101" i="3"/>
  <c r="D69" i="3"/>
  <c r="D37" i="3"/>
  <c r="D185" i="3"/>
  <c r="D177" i="3"/>
  <c r="D169" i="3"/>
  <c r="D157" i="3"/>
  <c r="D141" i="3"/>
  <c r="D125" i="3"/>
  <c r="D109" i="3"/>
  <c r="D93" i="3"/>
  <c r="D77" i="3"/>
  <c r="D61" i="3"/>
  <c r="D45" i="3"/>
  <c r="D29" i="3"/>
  <c r="D13" i="3"/>
  <c r="D176" i="3"/>
  <c r="D153" i="3"/>
  <c r="D105" i="3"/>
  <c r="D73" i="3"/>
  <c r="D41" i="3"/>
  <c r="D9" i="3"/>
  <c r="D189" i="3"/>
  <c r="D173" i="3"/>
  <c r="D149" i="3"/>
  <c r="D117" i="3"/>
  <c r="D85" i="3"/>
  <c r="D53" i="3"/>
  <c r="D21" i="3"/>
  <c r="D188" i="3"/>
  <c r="D180" i="3"/>
  <c r="D172" i="3"/>
  <c r="D161" i="3"/>
  <c r="D145" i="3"/>
  <c r="D129" i="3"/>
  <c r="D113" i="3"/>
  <c r="D97" i="3"/>
  <c r="D81" i="3"/>
  <c r="D65" i="3"/>
  <c r="D49" i="3"/>
  <c r="D33" i="3"/>
  <c r="D17" i="3"/>
  <c r="D164" i="3"/>
  <c r="D160" i="3"/>
  <c r="D156" i="3"/>
  <c r="D152" i="3"/>
  <c r="D148" i="3"/>
  <c r="D144" i="3"/>
  <c r="D140" i="3"/>
  <c r="D136" i="3"/>
  <c r="D132" i="3"/>
  <c r="D128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8" i="3"/>
  <c r="E8" i="3"/>
  <c r="F8" i="3"/>
  <c r="B9" i="3"/>
  <c r="C9" i="3"/>
  <c r="E9" i="3"/>
  <c r="F9" i="3"/>
  <c r="B10" i="3"/>
  <c r="D186" i="3"/>
  <c r="D182" i="3"/>
  <c r="D178" i="3"/>
  <c r="D174" i="3"/>
  <c r="D170" i="3"/>
  <c r="D166" i="3"/>
  <c r="D162" i="3"/>
  <c r="D158" i="3"/>
  <c r="D154" i="3"/>
  <c r="D150" i="3"/>
  <c r="D146" i="3"/>
  <c r="D142" i="3"/>
  <c r="D138" i="3"/>
  <c r="D134" i="3"/>
  <c r="D130" i="3"/>
  <c r="D126" i="3"/>
  <c r="D122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10" i="3"/>
  <c r="D187" i="3"/>
  <c r="D183" i="3"/>
  <c r="D179" i="3"/>
  <c r="D175" i="3"/>
  <c r="D171" i="3"/>
  <c r="D167" i="3"/>
  <c r="D163" i="3"/>
  <c r="D159" i="3"/>
  <c r="D155" i="3"/>
  <c r="D151" i="3"/>
  <c r="D147" i="3"/>
  <c r="D143" i="3"/>
  <c r="D139" i="3"/>
  <c r="D135" i="3"/>
  <c r="D131" i="3"/>
  <c r="D127" i="3"/>
  <c r="D123" i="3"/>
  <c r="D119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5" i="3"/>
  <c r="C9" i="6"/>
  <c r="E9" i="6"/>
  <c r="F9" i="6"/>
  <c r="B10" i="6"/>
  <c r="D367" i="5"/>
  <c r="D359" i="5"/>
  <c r="D351" i="5"/>
  <c r="D346" i="5"/>
  <c r="D336" i="5"/>
  <c r="D324" i="5"/>
  <c r="D308" i="5"/>
  <c r="D292" i="5"/>
  <c r="D284" i="5"/>
  <c r="D268" i="5"/>
  <c r="D252" i="5"/>
  <c r="D236" i="5"/>
  <c r="D220" i="5"/>
  <c r="D212" i="5"/>
  <c r="D196" i="5"/>
  <c r="D180" i="5"/>
  <c r="D164" i="5"/>
  <c r="D148" i="5"/>
  <c r="D132" i="5"/>
  <c r="D116" i="5"/>
  <c r="D100" i="5"/>
  <c r="D84" i="5"/>
  <c r="D68" i="5"/>
  <c r="D44" i="5"/>
  <c r="D28" i="5"/>
  <c r="D369" i="5"/>
  <c r="D365" i="5"/>
  <c r="D361" i="5"/>
  <c r="D357" i="5"/>
  <c r="D353" i="5"/>
  <c r="D349" i="5"/>
  <c r="D344" i="5"/>
  <c r="D338" i="5"/>
  <c r="D333" i="5"/>
  <c r="D328" i="5"/>
  <c r="D320" i="5"/>
  <c r="D312" i="5"/>
  <c r="D304" i="5"/>
  <c r="D296" i="5"/>
  <c r="D288" i="5"/>
  <c r="D280" i="5"/>
  <c r="D272" i="5"/>
  <c r="D264" i="5"/>
  <c r="D256" i="5"/>
  <c r="D248" i="5"/>
  <c r="D240" i="5"/>
  <c r="D232" i="5"/>
  <c r="D224" i="5"/>
  <c r="D216" i="5"/>
  <c r="D208" i="5"/>
  <c r="D200" i="5"/>
  <c r="D192" i="5"/>
  <c r="D184" i="5"/>
  <c r="D176" i="5"/>
  <c r="D168" i="5"/>
  <c r="D160" i="5"/>
  <c r="D152" i="5"/>
  <c r="D144" i="5"/>
  <c r="D136" i="5"/>
  <c r="D128" i="5"/>
  <c r="D120" i="5"/>
  <c r="D112" i="5"/>
  <c r="D104" i="5"/>
  <c r="D96" i="5"/>
  <c r="D88" i="5"/>
  <c r="D80" i="5"/>
  <c r="D72" i="5"/>
  <c r="D64" i="5"/>
  <c r="D56" i="5"/>
  <c r="D48" i="5"/>
  <c r="D40" i="5"/>
  <c r="D32" i="5"/>
  <c r="D24" i="5"/>
  <c r="D16" i="5"/>
  <c r="D368" i="5"/>
  <c r="D364" i="5"/>
  <c r="D360" i="5"/>
  <c r="D356" i="5"/>
  <c r="D352" i="5"/>
  <c r="D348" i="5"/>
  <c r="D342" i="5"/>
  <c r="D337" i="5"/>
  <c r="D332" i="5"/>
  <c r="D326" i="5"/>
  <c r="D318" i="5"/>
  <c r="D310" i="5"/>
  <c r="D302" i="5"/>
  <c r="D294" i="5"/>
  <c r="D286" i="5"/>
  <c r="D278" i="5"/>
  <c r="D270" i="5"/>
  <c r="D262" i="5"/>
  <c r="D254" i="5"/>
  <c r="D246" i="5"/>
  <c r="D238" i="5"/>
  <c r="D230" i="5"/>
  <c r="D222" i="5"/>
  <c r="D214" i="5"/>
  <c r="D206" i="5"/>
  <c r="D198" i="5"/>
  <c r="D190" i="5"/>
  <c r="D182" i="5"/>
  <c r="D174" i="5"/>
  <c r="D166" i="5"/>
  <c r="D158" i="5"/>
  <c r="D150" i="5"/>
  <c r="D142" i="5"/>
  <c r="D134" i="5"/>
  <c r="D126" i="5"/>
  <c r="D118" i="5"/>
  <c r="D110" i="5"/>
  <c r="D102" i="5"/>
  <c r="D94" i="5"/>
  <c r="D86" i="5"/>
  <c r="D78" i="5"/>
  <c r="D70" i="5"/>
  <c r="D62" i="5"/>
  <c r="D54" i="5"/>
  <c r="D46" i="5"/>
  <c r="D38" i="5"/>
  <c r="D30" i="5"/>
  <c r="D22" i="5"/>
  <c r="D9" i="5"/>
  <c r="D13" i="5"/>
  <c r="D17" i="5"/>
  <c r="D21" i="5"/>
  <c r="D25" i="5"/>
  <c r="D29" i="5"/>
  <c r="D33" i="5"/>
  <c r="D37" i="5"/>
  <c r="D41" i="5"/>
  <c r="D45" i="5"/>
  <c r="D49" i="5"/>
  <c r="D53" i="5"/>
  <c r="D57" i="5"/>
  <c r="D61" i="5"/>
  <c r="D65" i="5"/>
  <c r="D69" i="5"/>
  <c r="D73" i="5"/>
  <c r="D77" i="5"/>
  <c r="D81" i="5"/>
  <c r="D85" i="5"/>
  <c r="D89" i="5"/>
  <c r="D93" i="5"/>
  <c r="D97" i="5"/>
  <c r="D101" i="5"/>
  <c r="D105" i="5"/>
  <c r="D109" i="5"/>
  <c r="D113" i="5"/>
  <c r="D117" i="5"/>
  <c r="D121" i="5"/>
  <c r="D125" i="5"/>
  <c r="D129" i="5"/>
  <c r="D133" i="5"/>
  <c r="D137" i="5"/>
  <c r="D141" i="5"/>
  <c r="D145" i="5"/>
  <c r="D149" i="5"/>
  <c r="D153" i="5"/>
  <c r="D157" i="5"/>
  <c r="D161" i="5"/>
  <c r="D165" i="5"/>
  <c r="D169" i="5"/>
  <c r="D173" i="5"/>
  <c r="D177" i="5"/>
  <c r="D181" i="5"/>
  <c r="D185" i="5"/>
  <c r="D189" i="5"/>
  <c r="D193" i="5"/>
  <c r="D197" i="5"/>
  <c r="D201" i="5"/>
  <c r="D205" i="5"/>
  <c r="D209" i="5"/>
  <c r="D213" i="5"/>
  <c r="D217" i="5"/>
  <c r="D221" i="5"/>
  <c r="D225" i="5"/>
  <c r="D229" i="5"/>
  <c r="D233" i="5"/>
  <c r="D237" i="5"/>
  <c r="D241" i="5"/>
  <c r="D245" i="5"/>
  <c r="D249" i="5"/>
  <c r="D253" i="5"/>
  <c r="D257" i="5"/>
  <c r="D261" i="5"/>
  <c r="D265" i="5"/>
  <c r="D269" i="5"/>
  <c r="D273" i="5"/>
  <c r="D277" i="5"/>
  <c r="D281" i="5"/>
  <c r="D285" i="5"/>
  <c r="D289" i="5"/>
  <c r="D293" i="5"/>
  <c r="D297" i="5"/>
  <c r="D301" i="5"/>
  <c r="D305" i="5"/>
  <c r="D309" i="5"/>
  <c r="D313" i="5"/>
  <c r="D317" i="5"/>
  <c r="D321" i="5"/>
  <c r="D325" i="5"/>
  <c r="D11" i="5"/>
  <c r="D15" i="5"/>
  <c r="D19" i="5"/>
  <c r="D23" i="5"/>
  <c r="D27" i="5"/>
  <c r="D31" i="5"/>
  <c r="D35" i="5"/>
  <c r="D39" i="5"/>
  <c r="D43" i="5"/>
  <c r="D47" i="5"/>
  <c r="D51" i="5"/>
  <c r="D55" i="5"/>
  <c r="D59" i="5"/>
  <c r="D63" i="5"/>
  <c r="D67" i="5"/>
  <c r="D71" i="5"/>
  <c r="D75" i="5"/>
  <c r="D79" i="5"/>
  <c r="D83" i="5"/>
  <c r="D87" i="5"/>
  <c r="D91" i="5"/>
  <c r="D95" i="5"/>
  <c r="D99" i="5"/>
  <c r="D103" i="5"/>
  <c r="D107" i="5"/>
  <c r="D111" i="5"/>
  <c r="D115" i="5"/>
  <c r="D119" i="5"/>
  <c r="D123" i="5"/>
  <c r="D127" i="5"/>
  <c r="D131" i="5"/>
  <c r="D135" i="5"/>
  <c r="D139" i="5"/>
  <c r="D143" i="5"/>
  <c r="D147" i="5"/>
  <c r="D151" i="5"/>
  <c r="D155" i="5"/>
  <c r="D159" i="5"/>
  <c r="D163" i="5"/>
  <c r="D167" i="5"/>
  <c r="D171" i="5"/>
  <c r="D175" i="5"/>
  <c r="D179" i="5"/>
  <c r="D183" i="5"/>
  <c r="D187" i="5"/>
  <c r="D191" i="5"/>
  <c r="D195" i="5"/>
  <c r="D199" i="5"/>
  <c r="D203" i="5"/>
  <c r="D207" i="5"/>
  <c r="D211" i="5"/>
  <c r="D215" i="5"/>
  <c r="D219" i="5"/>
  <c r="D223" i="5"/>
  <c r="D227" i="5"/>
  <c r="D231" i="5"/>
  <c r="D235" i="5"/>
  <c r="D239" i="5"/>
  <c r="D243" i="5"/>
  <c r="D247" i="5"/>
  <c r="D251" i="5"/>
  <c r="D255" i="5"/>
  <c r="D259" i="5"/>
  <c r="D263" i="5"/>
  <c r="D267" i="5"/>
  <c r="D271" i="5"/>
  <c r="D275" i="5"/>
  <c r="D279" i="5"/>
  <c r="D283" i="5"/>
  <c r="D287" i="5"/>
  <c r="D291" i="5"/>
  <c r="D295" i="5"/>
  <c r="D299" i="5"/>
  <c r="D303" i="5"/>
  <c r="D307" i="5"/>
  <c r="D311" i="5"/>
  <c r="D315" i="5"/>
  <c r="D319" i="5"/>
  <c r="D323" i="5"/>
  <c r="D327" i="5"/>
  <c r="D331" i="5"/>
  <c r="D335" i="5"/>
  <c r="D339" i="5"/>
  <c r="D343" i="5"/>
  <c r="D347" i="5"/>
  <c r="D363" i="5"/>
  <c r="D355" i="5"/>
  <c r="D341" i="5"/>
  <c r="D330" i="5"/>
  <c r="D316" i="5"/>
  <c r="D300" i="5"/>
  <c r="D276" i="5"/>
  <c r="D260" i="5"/>
  <c r="D244" i="5"/>
  <c r="D228" i="5"/>
  <c r="D204" i="5"/>
  <c r="D188" i="5"/>
  <c r="D172" i="5"/>
  <c r="D156" i="5"/>
  <c r="D140" i="5"/>
  <c r="D124" i="5"/>
  <c r="D108" i="5"/>
  <c r="D92" i="5"/>
  <c r="D76" i="5"/>
  <c r="D60" i="5"/>
  <c r="D52" i="5"/>
  <c r="D36" i="5"/>
  <c r="D20" i="5"/>
  <c r="D12" i="5"/>
  <c r="D8" i="5"/>
  <c r="E8" i="5"/>
  <c r="F8" i="5"/>
  <c r="B9" i="5"/>
  <c r="C9" i="5"/>
  <c r="E9" i="5"/>
  <c r="F9" i="5"/>
  <c r="B10" i="5"/>
  <c r="D366" i="5"/>
  <c r="D362" i="5"/>
  <c r="D358" i="5"/>
  <c r="D354" i="5"/>
  <c r="D350" i="5"/>
  <c r="D345" i="5"/>
  <c r="D340" i="5"/>
  <c r="D334" i="5"/>
  <c r="D329" i="5"/>
  <c r="D322" i="5"/>
  <c r="D314" i="5"/>
  <c r="D306" i="5"/>
  <c r="D298" i="5"/>
  <c r="D290" i="5"/>
  <c r="D282" i="5"/>
  <c r="D274" i="5"/>
  <c r="D266" i="5"/>
  <c r="D258" i="5"/>
  <c r="D250" i="5"/>
  <c r="D242" i="5"/>
  <c r="D234" i="5"/>
  <c r="D226" i="5"/>
  <c r="D218" i="5"/>
  <c r="D210" i="5"/>
  <c r="D202" i="5"/>
  <c r="D194" i="5"/>
  <c r="D186" i="5"/>
  <c r="D178" i="5"/>
  <c r="D170" i="5"/>
  <c r="D162" i="5"/>
  <c r="D154" i="5"/>
  <c r="D146" i="5"/>
  <c r="D138" i="5"/>
  <c r="D130" i="5"/>
  <c r="D122" i="5"/>
  <c r="D114" i="5"/>
  <c r="D106" i="5"/>
  <c r="D98" i="5"/>
  <c r="D90" i="5"/>
  <c r="D82" i="5"/>
  <c r="D74" i="5"/>
  <c r="D66" i="5"/>
  <c r="D58" i="5"/>
  <c r="D50" i="5"/>
  <c r="D42" i="5"/>
  <c r="D34" i="5"/>
  <c r="D26" i="5"/>
  <c r="D18" i="5"/>
  <c r="D10" i="5"/>
  <c r="C9" i="4"/>
  <c r="E9" i="4"/>
  <c r="F9" i="4"/>
  <c r="B10" i="4"/>
  <c r="C10" i="4"/>
  <c r="E10" i="4"/>
  <c r="F10" i="4"/>
  <c r="B11" i="4"/>
  <c r="C10" i="3"/>
  <c r="E10" i="3"/>
  <c r="F10" i="3"/>
  <c r="B11" i="3"/>
  <c r="C10" i="6"/>
  <c r="E10" i="6"/>
  <c r="F10" i="6"/>
  <c r="B11" i="6"/>
  <c r="C11" i="6"/>
  <c r="E11" i="6"/>
  <c r="F11" i="6"/>
  <c r="B12" i="6"/>
  <c r="C12" i="6"/>
  <c r="E12" i="6"/>
  <c r="F12" i="6"/>
  <c r="B13" i="6"/>
  <c r="C10" i="5"/>
  <c r="E10" i="5"/>
  <c r="F10" i="5"/>
  <c r="B11" i="5"/>
  <c r="C11" i="4"/>
  <c r="E11" i="4"/>
  <c r="F11" i="4"/>
  <c r="B12" i="4"/>
  <c r="C11" i="3"/>
  <c r="E11" i="3"/>
  <c r="F11" i="3"/>
  <c r="B12" i="3"/>
  <c r="C13" i="6"/>
  <c r="E13" i="6"/>
  <c r="F13" i="6"/>
  <c r="B14" i="6"/>
  <c r="C11" i="5"/>
  <c r="E11" i="5"/>
  <c r="F11" i="5"/>
  <c r="B12" i="5"/>
  <c r="C12" i="4"/>
  <c r="E12" i="4"/>
  <c r="F12" i="4"/>
  <c r="B13" i="4"/>
  <c r="C12" i="3"/>
  <c r="E12" i="3"/>
  <c r="F12" i="3"/>
  <c r="B13" i="3"/>
  <c r="C14" i="6"/>
  <c r="E14" i="6"/>
  <c r="F14" i="6"/>
  <c r="B15" i="6"/>
  <c r="C12" i="5"/>
  <c r="E12" i="5"/>
  <c r="F12" i="5"/>
  <c r="B13" i="5"/>
  <c r="C13" i="4"/>
  <c r="E13" i="4"/>
  <c r="F13" i="4"/>
  <c r="B14" i="4"/>
  <c r="C13" i="3"/>
  <c r="E13" i="3"/>
  <c r="F13" i="3"/>
  <c r="B14" i="3"/>
  <c r="C15" i="6"/>
  <c r="E15" i="6"/>
  <c r="F15" i="6"/>
  <c r="B16" i="6"/>
  <c r="C13" i="5"/>
  <c r="E13" i="5"/>
  <c r="F13" i="5"/>
  <c r="B14" i="5"/>
  <c r="C14" i="4"/>
  <c r="E14" i="4"/>
  <c r="F14" i="4"/>
  <c r="B15" i="4"/>
  <c r="C14" i="3"/>
  <c r="E14" i="3"/>
  <c r="F14" i="3"/>
  <c r="B15" i="3"/>
  <c r="C16" i="6"/>
  <c r="E16" i="6"/>
  <c r="F16" i="6"/>
  <c r="B17" i="6"/>
  <c r="C14" i="5"/>
  <c r="E14" i="5"/>
  <c r="F14" i="5"/>
  <c r="B15" i="5"/>
  <c r="C15" i="4"/>
  <c r="E15" i="4"/>
  <c r="F15" i="4"/>
  <c r="B16" i="4"/>
  <c r="C15" i="3"/>
  <c r="E15" i="3"/>
  <c r="F15" i="3"/>
  <c r="B16" i="3"/>
  <c r="C17" i="6"/>
  <c r="E17" i="6"/>
  <c r="F17" i="6"/>
  <c r="B18" i="6"/>
  <c r="C15" i="5"/>
  <c r="E15" i="5"/>
  <c r="F15" i="5"/>
  <c r="B16" i="5"/>
  <c r="C16" i="5"/>
  <c r="E16" i="5"/>
  <c r="F16" i="5"/>
  <c r="B17" i="5"/>
  <c r="C16" i="4"/>
  <c r="E16" i="4"/>
  <c r="F16" i="4"/>
  <c r="B17" i="4"/>
  <c r="C16" i="3"/>
  <c r="E16" i="3"/>
  <c r="F16" i="3"/>
  <c r="B17" i="3"/>
  <c r="C18" i="6"/>
  <c r="E18" i="6"/>
  <c r="F18" i="6"/>
  <c r="B19" i="6"/>
  <c r="C17" i="5"/>
  <c r="E17" i="5"/>
  <c r="F17" i="5"/>
  <c r="B18" i="5"/>
  <c r="C17" i="4"/>
  <c r="E17" i="4"/>
  <c r="F17" i="4"/>
  <c r="B18" i="4"/>
  <c r="C17" i="3"/>
  <c r="E17" i="3"/>
  <c r="F17" i="3"/>
  <c r="B18" i="3"/>
  <c r="C19" i="6"/>
  <c r="E19" i="6"/>
  <c r="F19" i="6"/>
  <c r="B20" i="6"/>
  <c r="C18" i="5"/>
  <c r="E18" i="5"/>
  <c r="F18" i="5"/>
  <c r="B19" i="5"/>
  <c r="C18" i="4"/>
  <c r="E18" i="4"/>
  <c r="F18" i="4"/>
  <c r="B19" i="4"/>
  <c r="C18" i="3"/>
  <c r="E18" i="3"/>
  <c r="F18" i="3"/>
  <c r="B19" i="3"/>
  <c r="C20" i="6"/>
  <c r="E20" i="6"/>
  <c r="F20" i="6"/>
  <c r="B21" i="6"/>
  <c r="C19" i="5"/>
  <c r="E19" i="5"/>
  <c r="F19" i="5"/>
  <c r="B20" i="5"/>
  <c r="C19" i="4"/>
  <c r="E19" i="4"/>
  <c r="F19" i="4"/>
  <c r="B20" i="4"/>
  <c r="C19" i="3"/>
  <c r="E19" i="3"/>
  <c r="F19" i="3"/>
  <c r="B20" i="3"/>
  <c r="C21" i="6"/>
  <c r="E21" i="6"/>
  <c r="F21" i="6"/>
  <c r="B22" i="6"/>
  <c r="C20" i="5"/>
  <c r="E20" i="5"/>
  <c r="F20" i="5"/>
  <c r="B21" i="5"/>
  <c r="C20" i="4"/>
  <c r="E20" i="4"/>
  <c r="F20" i="4"/>
  <c r="B21" i="4"/>
  <c r="C20" i="3"/>
  <c r="E20" i="3"/>
  <c r="F20" i="3"/>
  <c r="B21" i="3"/>
  <c r="C22" i="6"/>
  <c r="E22" i="6"/>
  <c r="F22" i="6"/>
  <c r="B23" i="6"/>
  <c r="C21" i="5"/>
  <c r="E21" i="5"/>
  <c r="F21" i="5"/>
  <c r="B22" i="5"/>
  <c r="C21" i="4"/>
  <c r="E21" i="4"/>
  <c r="F21" i="4"/>
  <c r="B22" i="4"/>
  <c r="C21" i="3"/>
  <c r="E21" i="3"/>
  <c r="F21" i="3"/>
  <c r="B22" i="3"/>
  <c r="C23" i="6"/>
  <c r="E23" i="6"/>
  <c r="F23" i="6"/>
  <c r="B24" i="6"/>
  <c r="C22" i="5"/>
  <c r="E22" i="5"/>
  <c r="F22" i="5"/>
  <c r="B23" i="5"/>
  <c r="C22" i="4"/>
  <c r="E22" i="4"/>
  <c r="F22" i="4"/>
  <c r="B23" i="4"/>
  <c r="C22" i="3"/>
  <c r="E22" i="3"/>
  <c r="F22" i="3"/>
  <c r="B23" i="3"/>
  <c r="C24" i="6"/>
  <c r="E24" i="6"/>
  <c r="F24" i="6"/>
  <c r="B25" i="6"/>
  <c r="C23" i="5"/>
  <c r="E23" i="5"/>
  <c r="F23" i="5"/>
  <c r="B24" i="5"/>
  <c r="C23" i="4"/>
  <c r="E23" i="4"/>
  <c r="F23" i="4"/>
  <c r="B24" i="4"/>
  <c r="C23" i="3"/>
  <c r="E23" i="3"/>
  <c r="F23" i="3"/>
  <c r="B24" i="3"/>
  <c r="C25" i="6"/>
  <c r="E25" i="6"/>
  <c r="F25" i="6"/>
  <c r="B26" i="6"/>
  <c r="C24" i="5"/>
  <c r="E24" i="5"/>
  <c r="F24" i="5"/>
  <c r="B25" i="5"/>
  <c r="C24" i="4"/>
  <c r="E24" i="4"/>
  <c r="F24" i="4"/>
  <c r="B25" i="4"/>
  <c r="C24" i="3"/>
  <c r="E24" i="3"/>
  <c r="F24" i="3"/>
  <c r="B25" i="3"/>
  <c r="C26" i="6"/>
  <c r="E26" i="6"/>
  <c r="F26" i="6"/>
  <c r="B27" i="6"/>
  <c r="C25" i="5"/>
  <c r="E25" i="5"/>
  <c r="F25" i="5"/>
  <c r="B26" i="5"/>
  <c r="C25" i="4"/>
  <c r="E25" i="4"/>
  <c r="F25" i="4"/>
  <c r="B26" i="4"/>
  <c r="C25" i="3"/>
  <c r="E25" i="3"/>
  <c r="F25" i="3"/>
  <c r="B26" i="3"/>
  <c r="C27" i="6"/>
  <c r="E27" i="6"/>
  <c r="F27" i="6"/>
  <c r="B28" i="6"/>
  <c r="C26" i="5"/>
  <c r="E26" i="5"/>
  <c r="F26" i="5"/>
  <c r="B27" i="5"/>
  <c r="C26" i="4"/>
  <c r="E26" i="4"/>
  <c r="F26" i="4"/>
  <c r="B27" i="4"/>
  <c r="C26" i="3"/>
  <c r="E26" i="3"/>
  <c r="F26" i="3"/>
  <c r="B27" i="3"/>
  <c r="C28" i="6"/>
  <c r="E28" i="6"/>
  <c r="F28" i="6"/>
  <c r="B29" i="6"/>
  <c r="C27" i="5"/>
  <c r="E27" i="5"/>
  <c r="F27" i="5"/>
  <c r="B28" i="5"/>
  <c r="C27" i="4"/>
  <c r="E27" i="4"/>
  <c r="F27" i="4"/>
  <c r="B28" i="4"/>
  <c r="C27" i="3"/>
  <c r="E27" i="3"/>
  <c r="F27" i="3"/>
  <c r="B28" i="3"/>
  <c r="C29" i="6"/>
  <c r="E29" i="6"/>
  <c r="F29" i="6"/>
  <c r="B30" i="6"/>
  <c r="C28" i="5"/>
  <c r="E28" i="5"/>
  <c r="F28" i="5"/>
  <c r="B29" i="5"/>
  <c r="C28" i="4"/>
  <c r="E28" i="4"/>
  <c r="F28" i="4"/>
  <c r="B29" i="4"/>
  <c r="C28" i="3"/>
  <c r="E28" i="3"/>
  <c r="F28" i="3"/>
  <c r="B29" i="3"/>
  <c r="C30" i="6"/>
  <c r="E30" i="6"/>
  <c r="F30" i="6"/>
  <c r="B31" i="6"/>
  <c r="C29" i="5"/>
  <c r="E29" i="5"/>
  <c r="F29" i="5"/>
  <c r="B30" i="5"/>
  <c r="C29" i="4"/>
  <c r="E29" i="4"/>
  <c r="F29" i="4"/>
  <c r="B30" i="4"/>
  <c r="C29" i="3"/>
  <c r="E29" i="3"/>
  <c r="F29" i="3"/>
  <c r="B30" i="3"/>
  <c r="C31" i="6"/>
  <c r="E31" i="6"/>
  <c r="F31" i="6"/>
  <c r="B32" i="6"/>
  <c r="C30" i="5"/>
  <c r="E30" i="5"/>
  <c r="F30" i="5"/>
  <c r="B31" i="5"/>
  <c r="C30" i="4"/>
  <c r="E30" i="4"/>
  <c r="F30" i="4"/>
  <c r="B31" i="4"/>
  <c r="C30" i="3"/>
  <c r="E30" i="3"/>
  <c r="F30" i="3"/>
  <c r="B31" i="3"/>
  <c r="C32" i="6"/>
  <c r="E32" i="6"/>
  <c r="F32" i="6"/>
  <c r="B33" i="6"/>
  <c r="C31" i="5"/>
  <c r="E31" i="5"/>
  <c r="F31" i="5"/>
  <c r="B32" i="5"/>
  <c r="C31" i="4"/>
  <c r="E31" i="4"/>
  <c r="F31" i="4"/>
  <c r="B32" i="4"/>
  <c r="C31" i="3"/>
  <c r="E31" i="3"/>
  <c r="F31" i="3"/>
  <c r="B32" i="3"/>
  <c r="C33" i="6"/>
  <c r="E33" i="6"/>
  <c r="F33" i="6"/>
  <c r="B34" i="6"/>
  <c r="C32" i="5"/>
  <c r="E32" i="5"/>
  <c r="F32" i="5"/>
  <c r="B33" i="5"/>
  <c r="C32" i="4"/>
  <c r="E32" i="4"/>
  <c r="F32" i="4"/>
  <c r="B33" i="4"/>
  <c r="C32" i="3"/>
  <c r="E32" i="3"/>
  <c r="F32" i="3"/>
  <c r="B33" i="3"/>
  <c r="C34" i="6"/>
  <c r="E34" i="6"/>
  <c r="F34" i="6"/>
  <c r="B35" i="6"/>
  <c r="C33" i="5"/>
  <c r="E33" i="5"/>
  <c r="F33" i="5"/>
  <c r="B34" i="5"/>
  <c r="C33" i="4"/>
  <c r="E33" i="4"/>
  <c r="F33" i="4"/>
  <c r="B34" i="4"/>
  <c r="C33" i="3"/>
  <c r="E33" i="3"/>
  <c r="F33" i="3"/>
  <c r="B34" i="3"/>
  <c r="C35" i="6"/>
  <c r="E35" i="6"/>
  <c r="F35" i="6"/>
  <c r="B36" i="6"/>
  <c r="C34" i="5"/>
  <c r="E34" i="5"/>
  <c r="F34" i="5"/>
  <c r="B35" i="5"/>
  <c r="C34" i="4"/>
  <c r="E34" i="4"/>
  <c r="F34" i="4"/>
  <c r="B35" i="4"/>
  <c r="C34" i="3"/>
  <c r="E34" i="3"/>
  <c r="F34" i="3"/>
  <c r="B35" i="3"/>
  <c r="C36" i="6"/>
  <c r="E36" i="6"/>
  <c r="F36" i="6"/>
  <c r="B37" i="6"/>
  <c r="C35" i="5"/>
  <c r="E35" i="5"/>
  <c r="F35" i="5"/>
  <c r="B36" i="5"/>
  <c r="C35" i="4"/>
  <c r="E35" i="4"/>
  <c r="F35" i="4"/>
  <c r="B36" i="4"/>
  <c r="C35" i="3"/>
  <c r="E35" i="3"/>
  <c r="F35" i="3"/>
  <c r="B36" i="3"/>
  <c r="C37" i="6"/>
  <c r="E37" i="6"/>
  <c r="F37" i="6"/>
  <c r="B38" i="6"/>
  <c r="C36" i="5"/>
  <c r="E36" i="5"/>
  <c r="F36" i="5"/>
  <c r="B37" i="5"/>
  <c r="C36" i="4"/>
  <c r="E36" i="4"/>
  <c r="F36" i="4"/>
  <c r="B37" i="4"/>
  <c r="C36" i="3"/>
  <c r="E36" i="3"/>
  <c r="F36" i="3"/>
  <c r="B37" i="3"/>
  <c r="C38" i="6"/>
  <c r="E38" i="6"/>
  <c r="F38" i="6"/>
  <c r="B39" i="6"/>
  <c r="C37" i="5"/>
  <c r="E37" i="5"/>
  <c r="F37" i="5"/>
  <c r="B38" i="5"/>
  <c r="C37" i="4"/>
  <c r="E37" i="4"/>
  <c r="F37" i="4"/>
  <c r="B38" i="4"/>
  <c r="C37" i="3"/>
  <c r="E37" i="3"/>
  <c r="F37" i="3"/>
  <c r="B38" i="3"/>
  <c r="C39" i="6"/>
  <c r="E39" i="6"/>
  <c r="F39" i="6"/>
  <c r="B40" i="6"/>
  <c r="C38" i="5"/>
  <c r="E38" i="5"/>
  <c r="F38" i="5"/>
  <c r="B39" i="5"/>
  <c r="C38" i="4"/>
  <c r="E38" i="4"/>
  <c r="F38" i="4"/>
  <c r="B39" i="4"/>
  <c r="C38" i="3"/>
  <c r="E38" i="3"/>
  <c r="F38" i="3"/>
  <c r="B39" i="3"/>
  <c r="C40" i="6"/>
  <c r="E40" i="6"/>
  <c r="F40" i="6"/>
  <c r="B41" i="6"/>
  <c r="C39" i="5"/>
  <c r="E39" i="5"/>
  <c r="F39" i="5"/>
  <c r="B40" i="5"/>
  <c r="C39" i="4"/>
  <c r="E39" i="4"/>
  <c r="F39" i="4"/>
  <c r="B40" i="4"/>
  <c r="C39" i="3"/>
  <c r="E39" i="3"/>
  <c r="F39" i="3"/>
  <c r="B40" i="3"/>
  <c r="C41" i="6"/>
  <c r="E41" i="6"/>
  <c r="F41" i="6"/>
  <c r="B42" i="6"/>
  <c r="C40" i="5"/>
  <c r="E40" i="5"/>
  <c r="F40" i="5"/>
  <c r="B41" i="5"/>
  <c r="C40" i="4"/>
  <c r="E40" i="4"/>
  <c r="F40" i="4"/>
  <c r="B41" i="4"/>
  <c r="C40" i="3"/>
  <c r="E40" i="3"/>
  <c r="F40" i="3"/>
  <c r="B41" i="3"/>
  <c r="C42" i="6"/>
  <c r="E42" i="6"/>
  <c r="F42" i="6"/>
  <c r="B43" i="6"/>
  <c r="C41" i="5"/>
  <c r="E41" i="5"/>
  <c r="F41" i="5"/>
  <c r="B42" i="5"/>
  <c r="C41" i="4"/>
  <c r="E41" i="4"/>
  <c r="F41" i="4"/>
  <c r="B42" i="4"/>
  <c r="C41" i="3"/>
  <c r="E41" i="3"/>
  <c r="F41" i="3"/>
  <c r="B42" i="3"/>
  <c r="C43" i="6"/>
  <c r="E43" i="6"/>
  <c r="F43" i="6"/>
  <c r="B44" i="6"/>
  <c r="C42" i="5"/>
  <c r="E42" i="5"/>
  <c r="F42" i="5"/>
  <c r="B43" i="5"/>
  <c r="C42" i="4"/>
  <c r="E42" i="4"/>
  <c r="F42" i="4"/>
  <c r="B43" i="4"/>
  <c r="C42" i="3"/>
  <c r="E42" i="3"/>
  <c r="F42" i="3"/>
  <c r="B43" i="3"/>
  <c r="C44" i="6"/>
  <c r="E44" i="6"/>
  <c r="F44" i="6"/>
  <c r="B45" i="6"/>
  <c r="C43" i="5"/>
  <c r="E43" i="5"/>
  <c r="F43" i="5"/>
  <c r="B44" i="5"/>
  <c r="C43" i="4"/>
  <c r="E43" i="4"/>
  <c r="F43" i="4"/>
  <c r="B44" i="4"/>
  <c r="C43" i="3"/>
  <c r="E43" i="3"/>
  <c r="F43" i="3"/>
  <c r="B44" i="3"/>
  <c r="C45" i="6"/>
  <c r="E45" i="6"/>
  <c r="F45" i="6"/>
  <c r="B46" i="6"/>
  <c r="C44" i="5"/>
  <c r="E44" i="5"/>
  <c r="F44" i="5"/>
  <c r="B45" i="5"/>
  <c r="C44" i="4"/>
  <c r="E44" i="4"/>
  <c r="F44" i="4"/>
  <c r="B45" i="4"/>
  <c r="C44" i="3"/>
  <c r="E44" i="3"/>
  <c r="F44" i="3"/>
  <c r="B45" i="3"/>
  <c r="C46" i="6"/>
  <c r="E46" i="6"/>
  <c r="F46" i="6"/>
  <c r="B47" i="6"/>
  <c r="C45" i="5"/>
  <c r="E45" i="5"/>
  <c r="F45" i="5"/>
  <c r="B46" i="5"/>
  <c r="C45" i="4"/>
  <c r="E45" i="4"/>
  <c r="F45" i="4"/>
  <c r="B46" i="4"/>
  <c r="C45" i="3"/>
  <c r="E45" i="3"/>
  <c r="F45" i="3"/>
  <c r="B46" i="3"/>
  <c r="C47" i="6"/>
  <c r="E47" i="6"/>
  <c r="F47" i="6"/>
  <c r="B48" i="6"/>
  <c r="C46" i="5"/>
  <c r="E46" i="5"/>
  <c r="F46" i="5"/>
  <c r="B47" i="5"/>
  <c r="C46" i="4"/>
  <c r="E46" i="4"/>
  <c r="F46" i="4"/>
  <c r="B47" i="4"/>
  <c r="C46" i="3"/>
  <c r="E46" i="3"/>
  <c r="F46" i="3"/>
  <c r="B47" i="3"/>
  <c r="C48" i="6"/>
  <c r="E48" i="6"/>
  <c r="F48" i="6"/>
  <c r="B49" i="6"/>
  <c r="C47" i="5"/>
  <c r="E47" i="5"/>
  <c r="F47" i="5"/>
  <c r="B48" i="5"/>
  <c r="C47" i="4"/>
  <c r="E47" i="4"/>
  <c r="F47" i="4"/>
  <c r="B48" i="4"/>
  <c r="C47" i="3"/>
  <c r="E47" i="3"/>
  <c r="F47" i="3"/>
  <c r="B48" i="3"/>
  <c r="C49" i="6"/>
  <c r="E49" i="6"/>
  <c r="F49" i="6"/>
  <c r="B50" i="6"/>
  <c r="C48" i="5"/>
  <c r="E48" i="5"/>
  <c r="F48" i="5"/>
  <c r="B49" i="5"/>
  <c r="C48" i="4"/>
  <c r="E48" i="4"/>
  <c r="F48" i="4"/>
  <c r="B49" i="4"/>
  <c r="C48" i="3"/>
  <c r="E48" i="3"/>
  <c r="F48" i="3"/>
  <c r="B49" i="3"/>
  <c r="C50" i="6"/>
  <c r="E50" i="6"/>
  <c r="F50" i="6"/>
  <c r="B51" i="6"/>
  <c r="C49" i="5"/>
  <c r="E49" i="5"/>
  <c r="F49" i="5"/>
  <c r="B50" i="5"/>
  <c r="C49" i="4"/>
  <c r="E49" i="4"/>
  <c r="F49" i="4"/>
  <c r="B50" i="4"/>
  <c r="C49" i="3"/>
  <c r="E49" i="3"/>
  <c r="F49" i="3"/>
  <c r="B50" i="3"/>
  <c r="C51" i="6"/>
  <c r="E51" i="6"/>
  <c r="F51" i="6"/>
  <c r="B52" i="6"/>
  <c r="C50" i="5"/>
  <c r="E50" i="5"/>
  <c r="F50" i="5"/>
  <c r="B51" i="5"/>
  <c r="C50" i="4"/>
  <c r="E50" i="4"/>
  <c r="F50" i="4"/>
  <c r="B51" i="4"/>
  <c r="C50" i="3"/>
  <c r="E50" i="3"/>
  <c r="F50" i="3"/>
  <c r="B51" i="3"/>
  <c r="C52" i="6"/>
  <c r="E52" i="6"/>
  <c r="F52" i="6"/>
  <c r="B53" i="6"/>
  <c r="C51" i="5"/>
  <c r="E51" i="5"/>
  <c r="F51" i="5"/>
  <c r="B52" i="5"/>
  <c r="C51" i="4"/>
  <c r="E51" i="4"/>
  <c r="F51" i="4"/>
  <c r="B52" i="4"/>
  <c r="C51" i="3"/>
  <c r="E51" i="3"/>
  <c r="F51" i="3"/>
  <c r="B52" i="3"/>
  <c r="C53" i="6"/>
  <c r="E53" i="6"/>
  <c r="F53" i="6"/>
  <c r="B54" i="6"/>
  <c r="C52" i="5"/>
  <c r="E52" i="5"/>
  <c r="F52" i="5"/>
  <c r="B53" i="5"/>
  <c r="C52" i="4"/>
  <c r="E52" i="4"/>
  <c r="F52" i="4"/>
  <c r="B53" i="4"/>
  <c r="C52" i="3"/>
  <c r="E52" i="3"/>
  <c r="F52" i="3"/>
  <c r="B53" i="3"/>
  <c r="C54" i="6"/>
  <c r="E54" i="6"/>
  <c r="F54" i="6"/>
  <c r="B55" i="6"/>
  <c r="C53" i="5"/>
  <c r="E53" i="5"/>
  <c r="F53" i="5"/>
  <c r="B54" i="5"/>
  <c r="C53" i="4"/>
  <c r="E53" i="4"/>
  <c r="F53" i="4"/>
  <c r="B54" i="4"/>
  <c r="C53" i="3"/>
  <c r="E53" i="3"/>
  <c r="F53" i="3"/>
  <c r="B54" i="3"/>
  <c r="C55" i="6"/>
  <c r="E55" i="6"/>
  <c r="F55" i="6"/>
  <c r="B56" i="6"/>
  <c r="C54" i="5"/>
  <c r="E54" i="5"/>
  <c r="F54" i="5"/>
  <c r="B55" i="5"/>
  <c r="C54" i="4"/>
  <c r="E54" i="4"/>
  <c r="F54" i="4"/>
  <c r="B55" i="4"/>
  <c r="C54" i="3"/>
  <c r="E54" i="3"/>
  <c r="F54" i="3"/>
  <c r="B55" i="3"/>
  <c r="C56" i="6"/>
  <c r="E56" i="6"/>
  <c r="F56" i="6"/>
  <c r="B57" i="6"/>
  <c r="C55" i="5"/>
  <c r="E55" i="5"/>
  <c r="F55" i="5"/>
  <c r="B56" i="5"/>
  <c r="C55" i="4"/>
  <c r="E55" i="4"/>
  <c r="F55" i="4"/>
  <c r="B56" i="4"/>
  <c r="C55" i="3"/>
  <c r="E55" i="3"/>
  <c r="F55" i="3"/>
  <c r="B56" i="3"/>
  <c r="C57" i="6"/>
  <c r="E57" i="6"/>
  <c r="F57" i="6"/>
  <c r="B58" i="6"/>
  <c r="C56" i="5"/>
  <c r="E56" i="5"/>
  <c r="F56" i="5"/>
  <c r="B57" i="5"/>
  <c r="C56" i="4"/>
  <c r="E56" i="4"/>
  <c r="F56" i="4"/>
  <c r="B57" i="4"/>
  <c r="C56" i="3"/>
  <c r="E56" i="3"/>
  <c r="F56" i="3"/>
  <c r="B57" i="3"/>
  <c r="C58" i="6"/>
  <c r="E58" i="6"/>
  <c r="F58" i="6"/>
  <c r="B59" i="6"/>
  <c r="C57" i="4"/>
  <c r="E57" i="4"/>
  <c r="F57" i="4"/>
  <c r="B58" i="4"/>
  <c r="C58" i="4"/>
  <c r="E58" i="4"/>
  <c r="F58" i="4"/>
  <c r="B59" i="4"/>
  <c r="C59" i="4"/>
  <c r="E59" i="4"/>
  <c r="F59" i="4"/>
  <c r="B60" i="4"/>
  <c r="C57" i="5"/>
  <c r="E57" i="5"/>
  <c r="F57" i="5"/>
  <c r="B58" i="5"/>
  <c r="C57" i="3"/>
  <c r="E57" i="3"/>
  <c r="F57" i="3"/>
  <c r="B58" i="3"/>
  <c r="C59" i="6"/>
  <c r="E59" i="6"/>
  <c r="F59" i="6"/>
  <c r="B60" i="6"/>
  <c r="C60" i="4"/>
  <c r="E60" i="4"/>
  <c r="F60" i="4"/>
  <c r="B61" i="4"/>
  <c r="C58" i="5"/>
  <c r="E58" i="5"/>
  <c r="F58" i="5"/>
  <c r="B59" i="5"/>
  <c r="C58" i="3"/>
  <c r="E58" i="3"/>
  <c r="F58" i="3"/>
  <c r="B59" i="3"/>
  <c r="C60" i="6"/>
  <c r="E60" i="6"/>
  <c r="F60" i="6"/>
  <c r="B61" i="6"/>
  <c r="C61" i="4"/>
  <c r="E61" i="4"/>
  <c r="F61" i="4"/>
  <c r="B62" i="4"/>
  <c r="C59" i="5"/>
  <c r="E59" i="5"/>
  <c r="F59" i="5"/>
  <c r="B60" i="5"/>
  <c r="C59" i="3"/>
  <c r="E59" i="3"/>
  <c r="F59" i="3"/>
  <c r="B60" i="3"/>
  <c r="C61" i="6"/>
  <c r="E61" i="6"/>
  <c r="F61" i="6"/>
  <c r="B62" i="6"/>
  <c r="C62" i="4"/>
  <c r="E62" i="4"/>
  <c r="F62" i="4"/>
  <c r="B63" i="4"/>
  <c r="C63" i="4"/>
  <c r="E63" i="4"/>
  <c r="F63" i="4"/>
  <c r="B64" i="4"/>
  <c r="C60" i="5"/>
  <c r="E60" i="5"/>
  <c r="F60" i="5"/>
  <c r="B61" i="5"/>
  <c r="C60" i="3"/>
  <c r="E60" i="3"/>
  <c r="F60" i="3"/>
  <c r="B61" i="3"/>
  <c r="C62" i="6"/>
  <c r="E62" i="6"/>
  <c r="F62" i="6"/>
  <c r="B63" i="6"/>
  <c r="C64" i="4"/>
  <c r="E64" i="4"/>
  <c r="F64" i="4"/>
  <c r="B65" i="4"/>
  <c r="C65" i="4"/>
  <c r="E65" i="4"/>
  <c r="F65" i="4"/>
  <c r="B66" i="4"/>
  <c r="C66" i="4"/>
  <c r="E66" i="4"/>
  <c r="F66" i="4"/>
  <c r="B67" i="4"/>
  <c r="C61" i="5"/>
  <c r="E61" i="5"/>
  <c r="F61" i="5"/>
  <c r="B62" i="5"/>
  <c r="C61" i="3"/>
  <c r="E61" i="3"/>
  <c r="F61" i="3"/>
  <c r="B62" i="3"/>
  <c r="C63" i="6"/>
  <c r="E63" i="6"/>
  <c r="F63" i="6"/>
  <c r="B64" i="6"/>
  <c r="C67" i="4"/>
  <c r="E67" i="4"/>
  <c r="F67" i="4"/>
  <c r="B68" i="4"/>
  <c r="C68" i="4"/>
  <c r="E68" i="4"/>
  <c r="F68" i="4"/>
  <c r="C62" i="5"/>
  <c r="E62" i="5"/>
  <c r="F62" i="5"/>
  <c r="B63" i="5"/>
  <c r="C62" i="3"/>
  <c r="E62" i="3"/>
  <c r="F62" i="3"/>
  <c r="B63" i="3"/>
  <c r="C64" i="6"/>
  <c r="E64" i="6"/>
  <c r="F64" i="6"/>
  <c r="B65" i="6"/>
  <c r="C63" i="5"/>
  <c r="E63" i="5"/>
  <c r="F63" i="5"/>
  <c r="B64" i="5"/>
  <c r="C63" i="3"/>
  <c r="E63" i="3"/>
  <c r="F63" i="3"/>
  <c r="B64" i="3"/>
  <c r="C65" i="6"/>
  <c r="E65" i="6"/>
  <c r="F65" i="6"/>
  <c r="B66" i="6"/>
  <c r="C64" i="5"/>
  <c r="E64" i="5"/>
  <c r="F64" i="5"/>
  <c r="B65" i="5"/>
  <c r="C64" i="3"/>
  <c r="E64" i="3"/>
  <c r="F64" i="3"/>
  <c r="B65" i="3"/>
  <c r="C66" i="6"/>
  <c r="E66" i="6"/>
  <c r="F66" i="6"/>
  <c r="B67" i="6"/>
  <c r="C65" i="5"/>
  <c r="E65" i="5"/>
  <c r="F65" i="5"/>
  <c r="B66" i="5"/>
  <c r="C65" i="3"/>
  <c r="E65" i="3"/>
  <c r="F65" i="3"/>
  <c r="B66" i="3"/>
  <c r="C67" i="6"/>
  <c r="E67" i="6"/>
  <c r="F67" i="6"/>
  <c r="B68" i="6"/>
  <c r="C66" i="5"/>
  <c r="E66" i="5"/>
  <c r="F66" i="5"/>
  <c r="B67" i="5"/>
  <c r="C66" i="3"/>
  <c r="E66" i="3"/>
  <c r="F66" i="3"/>
  <c r="B67" i="3"/>
  <c r="C68" i="6"/>
  <c r="E68" i="6"/>
  <c r="F68" i="6"/>
  <c r="B69" i="6"/>
  <c r="C67" i="5"/>
  <c r="E67" i="5"/>
  <c r="F67" i="5"/>
  <c r="B68" i="5"/>
  <c r="C67" i="3"/>
  <c r="E67" i="3"/>
  <c r="F67" i="3"/>
  <c r="B68" i="3"/>
  <c r="C69" i="6"/>
  <c r="E69" i="6"/>
  <c r="F69" i="6"/>
  <c r="B70" i="6"/>
  <c r="C68" i="5"/>
  <c r="E68" i="5"/>
  <c r="F68" i="5"/>
  <c r="B69" i="5"/>
  <c r="C68" i="3"/>
  <c r="E68" i="3"/>
  <c r="F68" i="3"/>
  <c r="B69" i="3"/>
  <c r="C70" i="6"/>
  <c r="E70" i="6"/>
  <c r="F70" i="6"/>
  <c r="B71" i="6"/>
  <c r="C69" i="5"/>
  <c r="E69" i="5"/>
  <c r="F69" i="5"/>
  <c r="B70" i="5"/>
  <c r="C69" i="3"/>
  <c r="E69" i="3"/>
  <c r="F69" i="3"/>
  <c r="B70" i="3"/>
  <c r="C71" i="6"/>
  <c r="E71" i="6"/>
  <c r="F71" i="6"/>
  <c r="B72" i="6"/>
  <c r="C70" i="5"/>
  <c r="E70" i="5"/>
  <c r="F70" i="5"/>
  <c r="B71" i="5"/>
  <c r="C70" i="3"/>
  <c r="E70" i="3"/>
  <c r="F70" i="3"/>
  <c r="B71" i="3"/>
  <c r="C72" i="6"/>
  <c r="E72" i="6"/>
  <c r="F72" i="6"/>
  <c r="B73" i="6"/>
  <c r="C71" i="5"/>
  <c r="E71" i="5"/>
  <c r="F71" i="5"/>
  <c r="B72" i="5"/>
  <c r="C71" i="3"/>
  <c r="E71" i="3"/>
  <c r="F71" i="3"/>
  <c r="B72" i="3"/>
  <c r="C73" i="6"/>
  <c r="E73" i="6"/>
  <c r="F73" i="6"/>
  <c r="B74" i="6"/>
  <c r="C72" i="5"/>
  <c r="E72" i="5"/>
  <c r="F72" i="5"/>
  <c r="B73" i="5"/>
  <c r="C72" i="3"/>
  <c r="E72" i="3"/>
  <c r="F72" i="3"/>
  <c r="B73" i="3"/>
  <c r="C74" i="6"/>
  <c r="E74" i="6"/>
  <c r="F74" i="6"/>
  <c r="B75" i="6"/>
  <c r="C73" i="5"/>
  <c r="E73" i="5"/>
  <c r="F73" i="5"/>
  <c r="B74" i="5"/>
  <c r="C73" i="3"/>
  <c r="E73" i="3"/>
  <c r="F73" i="3"/>
  <c r="B74" i="3"/>
  <c r="C75" i="6"/>
  <c r="E75" i="6"/>
  <c r="F75" i="6"/>
  <c r="B76" i="6"/>
  <c r="C74" i="5"/>
  <c r="E74" i="5"/>
  <c r="F74" i="5"/>
  <c r="B75" i="5"/>
  <c r="C74" i="3"/>
  <c r="E74" i="3"/>
  <c r="F74" i="3"/>
  <c r="B75" i="3"/>
  <c r="C76" i="6"/>
  <c r="E76" i="6"/>
  <c r="F76" i="6"/>
  <c r="B77" i="6"/>
  <c r="C75" i="5"/>
  <c r="E75" i="5"/>
  <c r="F75" i="5"/>
  <c r="B76" i="5"/>
  <c r="C75" i="3"/>
  <c r="E75" i="3"/>
  <c r="F75" i="3"/>
  <c r="B76" i="3"/>
  <c r="C77" i="6"/>
  <c r="E77" i="6"/>
  <c r="F77" i="6"/>
  <c r="B78" i="6"/>
  <c r="C76" i="5"/>
  <c r="E76" i="5"/>
  <c r="F76" i="5"/>
  <c r="B77" i="5"/>
  <c r="C76" i="3"/>
  <c r="E76" i="3"/>
  <c r="F76" i="3"/>
  <c r="B77" i="3"/>
  <c r="C78" i="6"/>
  <c r="E78" i="6"/>
  <c r="F78" i="6"/>
  <c r="B79" i="6"/>
  <c r="C77" i="5"/>
  <c r="E77" i="5"/>
  <c r="F77" i="5"/>
  <c r="B78" i="5"/>
  <c r="C77" i="3"/>
  <c r="E77" i="3"/>
  <c r="F77" i="3"/>
  <c r="B78" i="3"/>
  <c r="C79" i="6"/>
  <c r="E79" i="6"/>
  <c r="F79" i="6"/>
  <c r="B80" i="6"/>
  <c r="C78" i="5"/>
  <c r="E78" i="5"/>
  <c r="F78" i="5"/>
  <c r="B79" i="5"/>
  <c r="C78" i="3"/>
  <c r="E78" i="3"/>
  <c r="F78" i="3"/>
  <c r="B79" i="3"/>
  <c r="C80" i="6"/>
  <c r="E80" i="6"/>
  <c r="F80" i="6"/>
  <c r="B81" i="6"/>
  <c r="C79" i="5"/>
  <c r="E79" i="5"/>
  <c r="F79" i="5"/>
  <c r="B80" i="5"/>
  <c r="C79" i="3"/>
  <c r="E79" i="3"/>
  <c r="F79" i="3"/>
  <c r="B80" i="3"/>
  <c r="C81" i="6"/>
  <c r="E81" i="6"/>
  <c r="F81" i="6"/>
  <c r="B82" i="6"/>
  <c r="C80" i="5"/>
  <c r="E80" i="5"/>
  <c r="F80" i="5"/>
  <c r="B81" i="5"/>
  <c r="C80" i="3"/>
  <c r="E80" i="3"/>
  <c r="F80" i="3"/>
  <c r="B81" i="3"/>
  <c r="C82" i="6"/>
  <c r="E82" i="6"/>
  <c r="F82" i="6"/>
  <c r="B83" i="6"/>
  <c r="C81" i="5"/>
  <c r="E81" i="5"/>
  <c r="F81" i="5"/>
  <c r="B82" i="5"/>
  <c r="C81" i="3"/>
  <c r="E81" i="3"/>
  <c r="F81" i="3"/>
  <c r="B82" i="3"/>
  <c r="C83" i="6"/>
  <c r="E83" i="6"/>
  <c r="F83" i="6"/>
  <c r="B84" i="6"/>
  <c r="C82" i="5"/>
  <c r="E82" i="5"/>
  <c r="F82" i="5"/>
  <c r="B83" i="5"/>
  <c r="C82" i="3"/>
  <c r="E82" i="3"/>
  <c r="F82" i="3"/>
  <c r="B83" i="3"/>
  <c r="C84" i="6"/>
  <c r="E84" i="6"/>
  <c r="F84" i="6"/>
  <c r="B85" i="6"/>
  <c r="C83" i="5"/>
  <c r="E83" i="5"/>
  <c r="F83" i="5"/>
  <c r="B84" i="5"/>
  <c r="C83" i="3"/>
  <c r="E83" i="3"/>
  <c r="F83" i="3"/>
  <c r="B84" i="3"/>
  <c r="C85" i="6"/>
  <c r="E85" i="6"/>
  <c r="F85" i="6"/>
  <c r="B86" i="6"/>
  <c r="C84" i="5"/>
  <c r="E84" i="5"/>
  <c r="F84" i="5"/>
  <c r="B85" i="5"/>
  <c r="C84" i="3"/>
  <c r="E84" i="3"/>
  <c r="F84" i="3"/>
  <c r="B85" i="3"/>
  <c r="C86" i="6"/>
  <c r="E86" i="6"/>
  <c r="F86" i="6"/>
  <c r="B87" i="6"/>
  <c r="C85" i="5"/>
  <c r="E85" i="5"/>
  <c r="F85" i="5"/>
  <c r="B86" i="5"/>
  <c r="C85" i="3"/>
  <c r="E85" i="3"/>
  <c r="F85" i="3"/>
  <c r="B86" i="3"/>
  <c r="C87" i="6"/>
  <c r="E87" i="6"/>
  <c r="F87" i="6"/>
  <c r="B88" i="6"/>
  <c r="C86" i="5"/>
  <c r="E86" i="5"/>
  <c r="F86" i="5"/>
  <c r="B87" i="5"/>
  <c r="C86" i="3"/>
  <c r="E86" i="3"/>
  <c r="F86" i="3"/>
  <c r="B87" i="3"/>
  <c r="C88" i="6"/>
  <c r="E88" i="6"/>
  <c r="F88" i="6"/>
  <c r="B89" i="6"/>
  <c r="C87" i="5"/>
  <c r="E87" i="5"/>
  <c r="F87" i="5"/>
  <c r="B88" i="5"/>
  <c r="C87" i="3"/>
  <c r="E87" i="3"/>
  <c r="F87" i="3"/>
  <c r="B88" i="3"/>
  <c r="C89" i="6"/>
  <c r="E89" i="6"/>
  <c r="F89" i="6"/>
  <c r="B90" i="6"/>
  <c r="C88" i="5"/>
  <c r="E88" i="5"/>
  <c r="F88" i="5"/>
  <c r="B89" i="5"/>
  <c r="C88" i="3"/>
  <c r="E88" i="3"/>
  <c r="F88" i="3"/>
  <c r="B89" i="3"/>
  <c r="C90" i="6"/>
  <c r="E90" i="6"/>
  <c r="F90" i="6"/>
  <c r="B91" i="6"/>
  <c r="C89" i="5"/>
  <c r="E89" i="5"/>
  <c r="F89" i="5"/>
  <c r="B90" i="5"/>
  <c r="C89" i="3"/>
  <c r="E89" i="3"/>
  <c r="F89" i="3"/>
  <c r="B90" i="3"/>
  <c r="C91" i="6"/>
  <c r="E91" i="6"/>
  <c r="F91" i="6"/>
  <c r="B92" i="6"/>
  <c r="C90" i="5"/>
  <c r="E90" i="5"/>
  <c r="F90" i="5"/>
  <c r="B91" i="5"/>
  <c r="C90" i="3"/>
  <c r="E90" i="3"/>
  <c r="F90" i="3"/>
  <c r="B91" i="3"/>
  <c r="C92" i="6"/>
  <c r="E92" i="6"/>
  <c r="F92" i="6"/>
  <c r="B93" i="6"/>
  <c r="C91" i="5"/>
  <c r="E91" i="5"/>
  <c r="F91" i="5"/>
  <c r="B92" i="5"/>
  <c r="C91" i="3"/>
  <c r="E91" i="3"/>
  <c r="F91" i="3"/>
  <c r="B92" i="3"/>
  <c r="C93" i="6"/>
  <c r="E93" i="6"/>
  <c r="F93" i="6"/>
  <c r="B94" i="6"/>
  <c r="C92" i="5"/>
  <c r="E92" i="5"/>
  <c r="F92" i="5"/>
  <c r="B93" i="5"/>
  <c r="C92" i="3"/>
  <c r="E92" i="3"/>
  <c r="F92" i="3"/>
  <c r="B93" i="3"/>
  <c r="C94" i="6"/>
  <c r="E94" i="6"/>
  <c r="F94" i="6"/>
  <c r="B95" i="6"/>
  <c r="C93" i="5"/>
  <c r="E93" i="5"/>
  <c r="F93" i="5"/>
  <c r="B94" i="5"/>
  <c r="C93" i="3"/>
  <c r="E93" i="3"/>
  <c r="F93" i="3"/>
  <c r="B94" i="3"/>
  <c r="C95" i="6"/>
  <c r="E95" i="6"/>
  <c r="F95" i="6"/>
  <c r="B96" i="6"/>
  <c r="C94" i="5"/>
  <c r="E94" i="5"/>
  <c r="F94" i="5"/>
  <c r="B95" i="5"/>
  <c r="C94" i="3"/>
  <c r="E94" i="3"/>
  <c r="F94" i="3"/>
  <c r="B95" i="3"/>
  <c r="C96" i="6"/>
  <c r="E96" i="6"/>
  <c r="F96" i="6"/>
  <c r="B97" i="6"/>
  <c r="C95" i="5"/>
  <c r="E95" i="5"/>
  <c r="F95" i="5"/>
  <c r="B96" i="5"/>
  <c r="C95" i="3"/>
  <c r="E95" i="3"/>
  <c r="F95" i="3"/>
  <c r="B96" i="3"/>
  <c r="C97" i="6"/>
  <c r="E97" i="6"/>
  <c r="F97" i="6"/>
  <c r="B98" i="6"/>
  <c r="C96" i="5"/>
  <c r="E96" i="5"/>
  <c r="F96" i="5"/>
  <c r="B97" i="5"/>
  <c r="C96" i="3"/>
  <c r="E96" i="3"/>
  <c r="F96" i="3"/>
  <c r="B97" i="3"/>
  <c r="C98" i="6"/>
  <c r="E98" i="6"/>
  <c r="F98" i="6"/>
  <c r="B99" i="6"/>
  <c r="C97" i="5"/>
  <c r="E97" i="5"/>
  <c r="F97" i="5"/>
  <c r="B98" i="5"/>
  <c r="C97" i="3"/>
  <c r="E97" i="3"/>
  <c r="F97" i="3"/>
  <c r="B98" i="3"/>
  <c r="C99" i="6"/>
  <c r="E99" i="6"/>
  <c r="F99" i="6"/>
  <c r="B100" i="6"/>
  <c r="C98" i="5"/>
  <c r="E98" i="5"/>
  <c r="F98" i="5"/>
  <c r="B99" i="5"/>
  <c r="C98" i="3"/>
  <c r="E98" i="3"/>
  <c r="F98" i="3"/>
  <c r="B99" i="3"/>
  <c r="C100" i="6"/>
  <c r="E100" i="6"/>
  <c r="F100" i="6"/>
  <c r="B101" i="6"/>
  <c r="C99" i="5"/>
  <c r="E99" i="5"/>
  <c r="F99" i="5"/>
  <c r="B100" i="5"/>
  <c r="C99" i="3"/>
  <c r="E99" i="3"/>
  <c r="F99" i="3"/>
  <c r="B100" i="3"/>
  <c r="C101" i="6"/>
  <c r="E101" i="6"/>
  <c r="F101" i="6"/>
  <c r="B102" i="6"/>
  <c r="C100" i="5"/>
  <c r="E100" i="5"/>
  <c r="F100" i="5"/>
  <c r="B101" i="5"/>
  <c r="C100" i="3"/>
  <c r="E100" i="3"/>
  <c r="F100" i="3"/>
  <c r="B101" i="3"/>
  <c r="C102" i="6"/>
  <c r="E102" i="6"/>
  <c r="F102" i="6"/>
  <c r="B103" i="6"/>
  <c r="C101" i="5"/>
  <c r="E101" i="5"/>
  <c r="F101" i="5"/>
  <c r="B102" i="5"/>
  <c r="C101" i="3"/>
  <c r="E101" i="3"/>
  <c r="F101" i="3"/>
  <c r="B102" i="3"/>
  <c r="C103" i="6"/>
  <c r="E103" i="6"/>
  <c r="F103" i="6"/>
  <c r="B104" i="6"/>
  <c r="C102" i="5"/>
  <c r="E102" i="5"/>
  <c r="F102" i="5"/>
  <c r="B103" i="5"/>
  <c r="C102" i="3"/>
  <c r="E102" i="3"/>
  <c r="F102" i="3"/>
  <c r="B103" i="3"/>
  <c r="C104" i="6"/>
  <c r="E104" i="6"/>
  <c r="F104" i="6"/>
  <c r="B105" i="6"/>
  <c r="C103" i="5"/>
  <c r="E103" i="5"/>
  <c r="F103" i="5"/>
  <c r="B104" i="5"/>
  <c r="C103" i="3"/>
  <c r="E103" i="3"/>
  <c r="F103" i="3"/>
  <c r="B104" i="3"/>
  <c r="C105" i="6"/>
  <c r="E105" i="6"/>
  <c r="F105" i="6"/>
  <c r="B106" i="6"/>
  <c r="C104" i="5"/>
  <c r="E104" i="5"/>
  <c r="F104" i="5"/>
  <c r="B105" i="5"/>
  <c r="C104" i="3"/>
  <c r="E104" i="3"/>
  <c r="F104" i="3"/>
  <c r="B105" i="3"/>
  <c r="C106" i="6"/>
  <c r="E106" i="6"/>
  <c r="F106" i="6"/>
  <c r="B107" i="6"/>
  <c r="C105" i="5"/>
  <c r="E105" i="5"/>
  <c r="F105" i="5"/>
  <c r="B106" i="5"/>
  <c r="C105" i="3"/>
  <c r="E105" i="3"/>
  <c r="F105" i="3"/>
  <c r="B106" i="3"/>
  <c r="C107" i="6"/>
  <c r="E107" i="6"/>
  <c r="F107" i="6"/>
  <c r="B108" i="6"/>
  <c r="C106" i="5"/>
  <c r="E106" i="5"/>
  <c r="F106" i="5"/>
  <c r="B107" i="5"/>
  <c r="C106" i="3"/>
  <c r="E106" i="3"/>
  <c r="F106" i="3"/>
  <c r="B107" i="3"/>
  <c r="C108" i="6"/>
  <c r="E108" i="6"/>
  <c r="F108" i="6"/>
  <c r="B109" i="6"/>
  <c r="C107" i="5"/>
  <c r="E107" i="5"/>
  <c r="F107" i="5"/>
  <c r="B108" i="5"/>
  <c r="C107" i="3"/>
  <c r="E107" i="3"/>
  <c r="F107" i="3"/>
  <c r="B108" i="3"/>
  <c r="C109" i="6"/>
  <c r="E109" i="6"/>
  <c r="F109" i="6"/>
  <c r="B110" i="6"/>
  <c r="C108" i="5"/>
  <c r="E108" i="5"/>
  <c r="F108" i="5"/>
  <c r="B109" i="5"/>
  <c r="C108" i="3"/>
  <c r="E108" i="3"/>
  <c r="F108" i="3"/>
  <c r="B109" i="3"/>
  <c r="C110" i="6"/>
  <c r="E110" i="6"/>
  <c r="F110" i="6"/>
  <c r="B111" i="6"/>
  <c r="C109" i="5"/>
  <c r="E109" i="5"/>
  <c r="F109" i="5"/>
  <c r="B110" i="5"/>
  <c r="C109" i="3"/>
  <c r="E109" i="3"/>
  <c r="F109" i="3"/>
  <c r="B110" i="3"/>
  <c r="C111" i="6"/>
  <c r="E111" i="6"/>
  <c r="F111" i="6"/>
  <c r="B112" i="6"/>
  <c r="C110" i="5"/>
  <c r="E110" i="5"/>
  <c r="F110" i="5"/>
  <c r="B111" i="5"/>
  <c r="C110" i="3"/>
  <c r="E110" i="3"/>
  <c r="F110" i="3"/>
  <c r="B111" i="3"/>
  <c r="C112" i="6"/>
  <c r="E112" i="6"/>
  <c r="F112" i="6"/>
  <c r="B113" i="6"/>
  <c r="C111" i="5"/>
  <c r="E111" i="5"/>
  <c r="F111" i="5"/>
  <c r="B112" i="5"/>
  <c r="C111" i="3"/>
  <c r="E111" i="3"/>
  <c r="F111" i="3"/>
  <c r="B112" i="3"/>
  <c r="C113" i="6"/>
  <c r="E113" i="6"/>
  <c r="F113" i="6"/>
  <c r="B114" i="6"/>
  <c r="C112" i="5"/>
  <c r="E112" i="5"/>
  <c r="F112" i="5"/>
  <c r="B113" i="5"/>
  <c r="C112" i="3"/>
  <c r="E112" i="3"/>
  <c r="F112" i="3"/>
  <c r="B113" i="3"/>
  <c r="C114" i="6"/>
  <c r="E114" i="6"/>
  <c r="F114" i="6"/>
  <c r="B115" i="6"/>
  <c r="C113" i="5"/>
  <c r="E113" i="5"/>
  <c r="F113" i="5"/>
  <c r="B114" i="5"/>
  <c r="C113" i="3"/>
  <c r="E113" i="3"/>
  <c r="F113" i="3"/>
  <c r="B114" i="3"/>
  <c r="C115" i="6"/>
  <c r="E115" i="6"/>
  <c r="F115" i="6"/>
  <c r="B116" i="6"/>
  <c r="C114" i="5"/>
  <c r="E114" i="5"/>
  <c r="F114" i="5"/>
  <c r="B115" i="5"/>
  <c r="C114" i="3"/>
  <c r="E114" i="3"/>
  <c r="F114" i="3"/>
  <c r="B115" i="3"/>
  <c r="C116" i="6"/>
  <c r="E116" i="6"/>
  <c r="F116" i="6"/>
  <c r="B117" i="6"/>
  <c r="C115" i="5"/>
  <c r="E115" i="5"/>
  <c r="F115" i="5"/>
  <c r="B116" i="5"/>
  <c r="C115" i="3"/>
  <c r="E115" i="3"/>
  <c r="F115" i="3"/>
  <c r="B116" i="3"/>
  <c r="C117" i="6"/>
  <c r="E117" i="6"/>
  <c r="F117" i="6"/>
  <c r="B118" i="6"/>
  <c r="C116" i="5"/>
  <c r="E116" i="5"/>
  <c r="F116" i="5"/>
  <c r="B117" i="5"/>
  <c r="C116" i="3"/>
  <c r="E116" i="3"/>
  <c r="F116" i="3"/>
  <c r="B117" i="3"/>
  <c r="C118" i="6"/>
  <c r="E118" i="6"/>
  <c r="F118" i="6"/>
  <c r="B119" i="6"/>
  <c r="C117" i="5"/>
  <c r="E117" i="5"/>
  <c r="F117" i="5"/>
  <c r="B118" i="5"/>
  <c r="C117" i="3"/>
  <c r="E117" i="3"/>
  <c r="F117" i="3"/>
  <c r="B118" i="3"/>
  <c r="C119" i="6"/>
  <c r="E119" i="6"/>
  <c r="F119" i="6"/>
  <c r="B120" i="6"/>
  <c r="C118" i="5"/>
  <c r="E118" i="5"/>
  <c r="F118" i="5"/>
  <c r="B119" i="5"/>
  <c r="C118" i="3"/>
  <c r="E118" i="3"/>
  <c r="F118" i="3"/>
  <c r="B119" i="3"/>
  <c r="C120" i="6"/>
  <c r="E120" i="6"/>
  <c r="F120" i="6"/>
  <c r="B121" i="6"/>
  <c r="C119" i="5"/>
  <c r="E119" i="5"/>
  <c r="F119" i="5"/>
  <c r="B120" i="5"/>
  <c r="C119" i="3"/>
  <c r="E119" i="3"/>
  <c r="F119" i="3"/>
  <c r="B120" i="3"/>
  <c r="C121" i="6"/>
  <c r="E121" i="6"/>
  <c r="F121" i="6"/>
  <c r="B122" i="6"/>
  <c r="C120" i="5"/>
  <c r="E120" i="5"/>
  <c r="F120" i="5"/>
  <c r="B121" i="5"/>
  <c r="C120" i="3"/>
  <c r="E120" i="3"/>
  <c r="F120" i="3"/>
  <c r="B121" i="3"/>
  <c r="C122" i="6"/>
  <c r="E122" i="6"/>
  <c r="F122" i="6"/>
  <c r="B123" i="6"/>
  <c r="C121" i="5"/>
  <c r="E121" i="5"/>
  <c r="F121" i="5"/>
  <c r="B122" i="5"/>
  <c r="C121" i="3"/>
  <c r="E121" i="3"/>
  <c r="F121" i="3"/>
  <c r="B122" i="3"/>
  <c r="C123" i="6"/>
  <c r="E123" i="6"/>
  <c r="F123" i="6"/>
  <c r="B124" i="6"/>
  <c r="C122" i="5"/>
  <c r="E122" i="5"/>
  <c r="F122" i="5"/>
  <c r="B123" i="5"/>
  <c r="C122" i="3"/>
  <c r="E122" i="3"/>
  <c r="F122" i="3"/>
  <c r="B123" i="3"/>
  <c r="C124" i="6"/>
  <c r="E124" i="6"/>
  <c r="F124" i="6"/>
  <c r="B125" i="6"/>
  <c r="C123" i="5"/>
  <c r="E123" i="5"/>
  <c r="F123" i="5"/>
  <c r="B124" i="5"/>
  <c r="C123" i="3"/>
  <c r="E123" i="3"/>
  <c r="F123" i="3"/>
  <c r="B124" i="3"/>
  <c r="C125" i="6"/>
  <c r="E125" i="6"/>
  <c r="F125" i="6"/>
  <c r="B126" i="6"/>
  <c r="C124" i="5"/>
  <c r="E124" i="5"/>
  <c r="F124" i="5"/>
  <c r="B125" i="5"/>
  <c r="C124" i="3"/>
  <c r="E124" i="3"/>
  <c r="F124" i="3"/>
  <c r="B125" i="3"/>
  <c r="C126" i="6"/>
  <c r="E126" i="6"/>
  <c r="F126" i="6"/>
  <c r="B127" i="6"/>
  <c r="C125" i="5"/>
  <c r="E125" i="5"/>
  <c r="F125" i="5"/>
  <c r="B126" i="5"/>
  <c r="C125" i="3"/>
  <c r="E125" i="3"/>
  <c r="F125" i="3"/>
  <c r="B126" i="3"/>
  <c r="C127" i="6"/>
  <c r="E127" i="6"/>
  <c r="F127" i="6"/>
  <c r="B128" i="6"/>
  <c r="C126" i="5"/>
  <c r="E126" i="5"/>
  <c r="F126" i="5"/>
  <c r="B127" i="5"/>
  <c r="C126" i="3"/>
  <c r="E126" i="3"/>
  <c r="F126" i="3"/>
  <c r="B127" i="3"/>
  <c r="C128" i="6"/>
  <c r="E128" i="6"/>
  <c r="F128" i="6"/>
  <c r="B129" i="6"/>
  <c r="C127" i="5"/>
  <c r="E127" i="5"/>
  <c r="F127" i="5"/>
  <c r="B128" i="5"/>
  <c r="C127" i="3"/>
  <c r="E127" i="3"/>
  <c r="F127" i="3"/>
  <c r="B128" i="3"/>
  <c r="C129" i="6"/>
  <c r="E129" i="6"/>
  <c r="F129" i="6"/>
  <c r="B130" i="6"/>
  <c r="C128" i="5"/>
  <c r="E128" i="5"/>
  <c r="F128" i="5"/>
  <c r="B129" i="5"/>
  <c r="C128" i="3"/>
  <c r="E128" i="3"/>
  <c r="F128" i="3"/>
  <c r="B129" i="3"/>
  <c r="C130" i="6"/>
  <c r="E130" i="6"/>
  <c r="F130" i="6"/>
  <c r="B131" i="6"/>
  <c r="C129" i="5"/>
  <c r="E129" i="5"/>
  <c r="F129" i="5"/>
  <c r="B130" i="5"/>
  <c r="C129" i="3"/>
  <c r="E129" i="3"/>
  <c r="F129" i="3"/>
  <c r="B130" i="3"/>
  <c r="C131" i="6"/>
  <c r="E131" i="6"/>
  <c r="F131" i="6"/>
  <c r="B132" i="6"/>
  <c r="C130" i="5"/>
  <c r="E130" i="5"/>
  <c r="F130" i="5"/>
  <c r="B131" i="5"/>
  <c r="C130" i="3"/>
  <c r="E130" i="3"/>
  <c r="F130" i="3"/>
  <c r="B131" i="3"/>
  <c r="C132" i="6"/>
  <c r="E132" i="6"/>
  <c r="F132" i="6"/>
  <c r="B133" i="6"/>
  <c r="C131" i="5"/>
  <c r="E131" i="5"/>
  <c r="F131" i="5"/>
  <c r="B132" i="5"/>
  <c r="C131" i="3"/>
  <c r="E131" i="3"/>
  <c r="F131" i="3"/>
  <c r="B132" i="3"/>
  <c r="C133" i="6"/>
  <c r="E133" i="6"/>
  <c r="F133" i="6"/>
  <c r="B134" i="6"/>
  <c r="C132" i="5"/>
  <c r="E132" i="5"/>
  <c r="F132" i="5"/>
  <c r="B133" i="5"/>
  <c r="C132" i="3"/>
  <c r="E132" i="3"/>
  <c r="F132" i="3"/>
  <c r="B133" i="3"/>
  <c r="C134" i="6"/>
  <c r="E134" i="6"/>
  <c r="F134" i="6"/>
  <c r="B135" i="6"/>
  <c r="C133" i="5"/>
  <c r="E133" i="5"/>
  <c r="F133" i="5"/>
  <c r="B134" i="5"/>
  <c r="C133" i="3"/>
  <c r="E133" i="3"/>
  <c r="F133" i="3"/>
  <c r="B134" i="3"/>
  <c r="C135" i="6"/>
  <c r="E135" i="6"/>
  <c r="F135" i="6"/>
  <c r="B136" i="6"/>
  <c r="C134" i="5"/>
  <c r="E134" i="5"/>
  <c r="F134" i="5"/>
  <c r="B135" i="5"/>
  <c r="C134" i="3"/>
  <c r="E134" i="3"/>
  <c r="F134" i="3"/>
  <c r="B135" i="3"/>
  <c r="C136" i="6"/>
  <c r="E136" i="6"/>
  <c r="F136" i="6"/>
  <c r="B137" i="6"/>
  <c r="C135" i="5"/>
  <c r="E135" i="5"/>
  <c r="F135" i="5"/>
  <c r="B136" i="5"/>
  <c r="C135" i="3"/>
  <c r="E135" i="3"/>
  <c r="F135" i="3"/>
  <c r="B136" i="3"/>
  <c r="C137" i="6"/>
  <c r="E137" i="6"/>
  <c r="F137" i="6"/>
  <c r="B138" i="6"/>
  <c r="C136" i="5"/>
  <c r="E136" i="5"/>
  <c r="F136" i="5"/>
  <c r="B137" i="5"/>
  <c r="C136" i="3"/>
  <c r="E136" i="3"/>
  <c r="F136" i="3"/>
  <c r="B137" i="3"/>
  <c r="C138" i="6"/>
  <c r="E138" i="6"/>
  <c r="F138" i="6"/>
  <c r="B139" i="6"/>
  <c r="C137" i="5"/>
  <c r="E137" i="5"/>
  <c r="F137" i="5"/>
  <c r="B138" i="5"/>
  <c r="C137" i="3"/>
  <c r="E137" i="3"/>
  <c r="F137" i="3"/>
  <c r="B138" i="3"/>
  <c r="C139" i="6"/>
  <c r="E139" i="6"/>
  <c r="F139" i="6"/>
  <c r="B140" i="6"/>
  <c r="C138" i="5"/>
  <c r="E138" i="5"/>
  <c r="F138" i="5"/>
  <c r="B139" i="5"/>
  <c r="C138" i="3"/>
  <c r="E138" i="3"/>
  <c r="F138" i="3"/>
  <c r="B139" i="3"/>
  <c r="C140" i="6"/>
  <c r="E140" i="6"/>
  <c r="F140" i="6"/>
  <c r="B141" i="6"/>
  <c r="C139" i="5"/>
  <c r="E139" i="5"/>
  <c r="F139" i="5"/>
  <c r="B140" i="5"/>
  <c r="C139" i="3"/>
  <c r="E139" i="3"/>
  <c r="F139" i="3"/>
  <c r="B140" i="3"/>
  <c r="C141" i="6"/>
  <c r="E141" i="6"/>
  <c r="F141" i="6"/>
  <c r="B142" i="6"/>
  <c r="C140" i="5"/>
  <c r="E140" i="5"/>
  <c r="F140" i="5"/>
  <c r="B141" i="5"/>
  <c r="C140" i="3"/>
  <c r="E140" i="3"/>
  <c r="F140" i="3"/>
  <c r="B141" i="3"/>
  <c r="C142" i="6"/>
  <c r="E142" i="6"/>
  <c r="F142" i="6"/>
  <c r="B143" i="6"/>
  <c r="C141" i="5"/>
  <c r="E141" i="5"/>
  <c r="F141" i="5"/>
  <c r="B142" i="5"/>
  <c r="C141" i="3"/>
  <c r="E141" i="3"/>
  <c r="F141" i="3"/>
  <c r="B142" i="3"/>
  <c r="C143" i="6"/>
  <c r="E143" i="6"/>
  <c r="F143" i="6"/>
  <c r="B144" i="6"/>
  <c r="C142" i="5"/>
  <c r="E142" i="5"/>
  <c r="F142" i="5"/>
  <c r="B143" i="5"/>
  <c r="C142" i="3"/>
  <c r="E142" i="3"/>
  <c r="F142" i="3"/>
  <c r="B143" i="3"/>
  <c r="C144" i="6"/>
  <c r="E144" i="6"/>
  <c r="F144" i="6"/>
  <c r="B145" i="6"/>
  <c r="C143" i="5"/>
  <c r="E143" i="5"/>
  <c r="F143" i="5"/>
  <c r="B144" i="5"/>
  <c r="C143" i="3"/>
  <c r="E143" i="3"/>
  <c r="F143" i="3"/>
  <c r="B144" i="3"/>
  <c r="C145" i="6"/>
  <c r="E145" i="6"/>
  <c r="F145" i="6"/>
  <c r="B146" i="6"/>
  <c r="C144" i="5"/>
  <c r="E144" i="5"/>
  <c r="F144" i="5"/>
  <c r="B145" i="5"/>
  <c r="C144" i="3"/>
  <c r="E144" i="3"/>
  <c r="F144" i="3"/>
  <c r="B145" i="3"/>
  <c r="C146" i="6"/>
  <c r="E146" i="6"/>
  <c r="F146" i="6"/>
  <c r="B147" i="6"/>
  <c r="C145" i="5"/>
  <c r="E145" i="5"/>
  <c r="F145" i="5"/>
  <c r="B146" i="5"/>
  <c r="C145" i="3"/>
  <c r="E145" i="3"/>
  <c r="F145" i="3"/>
  <c r="B146" i="3"/>
  <c r="C147" i="6"/>
  <c r="E147" i="6"/>
  <c r="F147" i="6"/>
  <c r="B148" i="6"/>
  <c r="C146" i="5"/>
  <c r="E146" i="5"/>
  <c r="F146" i="5"/>
  <c r="B147" i="5"/>
  <c r="C146" i="3"/>
  <c r="E146" i="3"/>
  <c r="F146" i="3"/>
  <c r="B147" i="3"/>
  <c r="C148" i="6"/>
  <c r="E148" i="6"/>
  <c r="F148" i="6"/>
  <c r="B149" i="6"/>
  <c r="C147" i="5"/>
  <c r="E147" i="5"/>
  <c r="F147" i="5"/>
  <c r="B148" i="5"/>
  <c r="C147" i="3"/>
  <c r="E147" i="3"/>
  <c r="F147" i="3"/>
  <c r="B148" i="3"/>
  <c r="C149" i="6"/>
  <c r="E149" i="6"/>
  <c r="F149" i="6"/>
  <c r="B150" i="6"/>
  <c r="C148" i="5"/>
  <c r="E148" i="5"/>
  <c r="F148" i="5"/>
  <c r="B149" i="5"/>
  <c r="C148" i="3"/>
  <c r="E148" i="3"/>
  <c r="F148" i="3"/>
  <c r="B149" i="3"/>
  <c r="C150" i="6"/>
  <c r="E150" i="6"/>
  <c r="F150" i="6"/>
  <c r="B151" i="6"/>
  <c r="C149" i="5"/>
  <c r="E149" i="5"/>
  <c r="F149" i="5"/>
  <c r="B150" i="5"/>
  <c r="C149" i="3"/>
  <c r="E149" i="3"/>
  <c r="F149" i="3"/>
  <c r="B150" i="3"/>
  <c r="C151" i="6"/>
  <c r="E151" i="6"/>
  <c r="F151" i="6"/>
  <c r="B152" i="6"/>
  <c r="C150" i="5"/>
  <c r="E150" i="5"/>
  <c r="F150" i="5"/>
  <c r="B151" i="5"/>
  <c r="C150" i="3"/>
  <c r="E150" i="3"/>
  <c r="F150" i="3"/>
  <c r="B151" i="3"/>
  <c r="C152" i="6"/>
  <c r="E152" i="6"/>
  <c r="F152" i="6"/>
  <c r="B153" i="6"/>
  <c r="C151" i="5"/>
  <c r="E151" i="5"/>
  <c r="F151" i="5"/>
  <c r="B152" i="5"/>
  <c r="C151" i="3"/>
  <c r="E151" i="3"/>
  <c r="F151" i="3"/>
  <c r="B152" i="3"/>
  <c r="C153" i="6"/>
  <c r="E153" i="6"/>
  <c r="F153" i="6"/>
  <c r="B154" i="6"/>
  <c r="C152" i="5"/>
  <c r="E152" i="5"/>
  <c r="F152" i="5"/>
  <c r="B153" i="5"/>
  <c r="C152" i="3"/>
  <c r="E152" i="3"/>
  <c r="F152" i="3"/>
  <c r="B153" i="3"/>
  <c r="C154" i="6"/>
  <c r="E154" i="6"/>
  <c r="F154" i="6"/>
  <c r="B155" i="6"/>
  <c r="C153" i="5"/>
  <c r="E153" i="5"/>
  <c r="F153" i="5"/>
  <c r="B154" i="5"/>
  <c r="C153" i="3"/>
  <c r="E153" i="3"/>
  <c r="F153" i="3"/>
  <c r="B154" i="3"/>
  <c r="C155" i="6"/>
  <c r="E155" i="6"/>
  <c r="F155" i="6"/>
  <c r="B156" i="6"/>
  <c r="C154" i="5"/>
  <c r="E154" i="5"/>
  <c r="F154" i="5"/>
  <c r="B155" i="5"/>
  <c r="C154" i="3"/>
  <c r="E154" i="3"/>
  <c r="F154" i="3"/>
  <c r="B155" i="3"/>
  <c r="C156" i="6"/>
  <c r="E156" i="6"/>
  <c r="F156" i="6"/>
  <c r="B157" i="6"/>
  <c r="C155" i="5"/>
  <c r="E155" i="5"/>
  <c r="F155" i="5"/>
  <c r="B156" i="5"/>
  <c r="C155" i="3"/>
  <c r="E155" i="3"/>
  <c r="F155" i="3"/>
  <c r="B156" i="3"/>
  <c r="C157" i="6"/>
  <c r="E157" i="6"/>
  <c r="F157" i="6"/>
  <c r="B158" i="6"/>
  <c r="C156" i="5"/>
  <c r="E156" i="5"/>
  <c r="F156" i="5"/>
  <c r="B157" i="5"/>
  <c r="C156" i="3"/>
  <c r="E156" i="3"/>
  <c r="F156" i="3"/>
  <c r="B157" i="3"/>
  <c r="C158" i="6"/>
  <c r="E158" i="6"/>
  <c r="F158" i="6"/>
  <c r="B159" i="6"/>
  <c r="C157" i="5"/>
  <c r="E157" i="5"/>
  <c r="F157" i="5"/>
  <c r="B158" i="5"/>
  <c r="C157" i="3"/>
  <c r="E157" i="3"/>
  <c r="F157" i="3"/>
  <c r="B158" i="3"/>
  <c r="C159" i="6"/>
  <c r="E159" i="6"/>
  <c r="F159" i="6"/>
  <c r="B160" i="6"/>
  <c r="C158" i="5"/>
  <c r="E158" i="5"/>
  <c r="F158" i="5"/>
  <c r="B159" i="5"/>
  <c r="C158" i="3"/>
  <c r="E158" i="3"/>
  <c r="F158" i="3"/>
  <c r="B159" i="3"/>
  <c r="C160" i="6"/>
  <c r="E160" i="6"/>
  <c r="F160" i="6"/>
  <c r="B161" i="6"/>
  <c r="C159" i="5"/>
  <c r="E159" i="5"/>
  <c r="F159" i="5"/>
  <c r="B160" i="5"/>
  <c r="C159" i="3"/>
  <c r="E159" i="3"/>
  <c r="F159" i="3"/>
  <c r="B160" i="3"/>
  <c r="C161" i="6"/>
  <c r="E161" i="6"/>
  <c r="F161" i="6"/>
  <c r="B162" i="6"/>
  <c r="C160" i="5"/>
  <c r="E160" i="5"/>
  <c r="F160" i="5"/>
  <c r="B161" i="5"/>
  <c r="C160" i="3"/>
  <c r="E160" i="3"/>
  <c r="F160" i="3"/>
  <c r="B161" i="3"/>
  <c r="C162" i="6"/>
  <c r="E162" i="6"/>
  <c r="F162" i="6"/>
  <c r="B163" i="6"/>
  <c r="C161" i="5"/>
  <c r="E161" i="5"/>
  <c r="F161" i="5"/>
  <c r="B162" i="5"/>
  <c r="C161" i="3"/>
  <c r="E161" i="3"/>
  <c r="F161" i="3"/>
  <c r="B162" i="3"/>
  <c r="C163" i="6"/>
  <c r="E163" i="6"/>
  <c r="F163" i="6"/>
  <c r="B164" i="6"/>
  <c r="C162" i="5"/>
  <c r="E162" i="5"/>
  <c r="F162" i="5"/>
  <c r="B163" i="5"/>
  <c r="C162" i="3"/>
  <c r="E162" i="3"/>
  <c r="F162" i="3"/>
  <c r="B163" i="3"/>
  <c r="C164" i="6"/>
  <c r="E164" i="6"/>
  <c r="F164" i="6"/>
  <c r="B165" i="6"/>
  <c r="C163" i="5"/>
  <c r="E163" i="5"/>
  <c r="F163" i="5"/>
  <c r="B164" i="5"/>
  <c r="C163" i="3"/>
  <c r="E163" i="3"/>
  <c r="F163" i="3"/>
  <c r="B164" i="3"/>
  <c r="C165" i="6"/>
  <c r="E165" i="6"/>
  <c r="F165" i="6"/>
  <c r="B166" i="6"/>
  <c r="C164" i="5"/>
  <c r="E164" i="5"/>
  <c r="F164" i="5"/>
  <c r="B165" i="5"/>
  <c r="C164" i="3"/>
  <c r="E164" i="3"/>
  <c r="F164" i="3"/>
  <c r="B165" i="3"/>
  <c r="C166" i="6"/>
  <c r="E166" i="6"/>
  <c r="F166" i="6"/>
  <c r="B167" i="6"/>
  <c r="C165" i="5"/>
  <c r="E165" i="5"/>
  <c r="F165" i="5"/>
  <c r="B166" i="5"/>
  <c r="C165" i="3"/>
  <c r="E165" i="3"/>
  <c r="F165" i="3"/>
  <c r="B166" i="3"/>
  <c r="C167" i="6"/>
  <c r="E167" i="6"/>
  <c r="F167" i="6"/>
  <c r="B168" i="6"/>
  <c r="C166" i="5"/>
  <c r="E166" i="5"/>
  <c r="F166" i="5"/>
  <c r="B167" i="5"/>
  <c r="C166" i="3"/>
  <c r="E166" i="3"/>
  <c r="F166" i="3"/>
  <c r="B167" i="3"/>
  <c r="C168" i="6"/>
  <c r="E168" i="6"/>
  <c r="F168" i="6"/>
  <c r="B169" i="6"/>
  <c r="C167" i="5"/>
  <c r="E167" i="5"/>
  <c r="F167" i="5"/>
  <c r="B168" i="5"/>
  <c r="C167" i="3"/>
  <c r="E167" i="3"/>
  <c r="F167" i="3"/>
  <c r="B168" i="3"/>
  <c r="C169" i="6"/>
  <c r="E169" i="6"/>
  <c r="F169" i="6"/>
  <c r="B170" i="6"/>
  <c r="C168" i="5"/>
  <c r="E168" i="5"/>
  <c r="F168" i="5"/>
  <c r="B169" i="5"/>
  <c r="C168" i="3"/>
  <c r="E168" i="3"/>
  <c r="F168" i="3"/>
  <c r="B169" i="3"/>
  <c r="C170" i="6"/>
  <c r="E170" i="6"/>
  <c r="F170" i="6"/>
  <c r="B171" i="6"/>
  <c r="C169" i="5"/>
  <c r="E169" i="5"/>
  <c r="F169" i="5"/>
  <c r="B170" i="5"/>
  <c r="C169" i="3"/>
  <c r="E169" i="3"/>
  <c r="F169" i="3"/>
  <c r="B170" i="3"/>
  <c r="C171" i="6"/>
  <c r="E171" i="6"/>
  <c r="F171" i="6"/>
  <c r="B172" i="6"/>
  <c r="C170" i="5"/>
  <c r="E170" i="5"/>
  <c r="F170" i="5"/>
  <c r="B171" i="5"/>
  <c r="C170" i="3"/>
  <c r="E170" i="3"/>
  <c r="F170" i="3"/>
  <c r="B171" i="3"/>
  <c r="C172" i="6"/>
  <c r="E172" i="6"/>
  <c r="F172" i="6"/>
  <c r="B173" i="6"/>
  <c r="C171" i="5"/>
  <c r="E171" i="5"/>
  <c r="F171" i="5"/>
  <c r="B172" i="5"/>
  <c r="C171" i="3"/>
  <c r="E171" i="3"/>
  <c r="F171" i="3"/>
  <c r="B172" i="3"/>
  <c r="C173" i="6"/>
  <c r="E173" i="6"/>
  <c r="F173" i="6"/>
  <c r="B174" i="6"/>
  <c r="C172" i="5"/>
  <c r="E172" i="5"/>
  <c r="F172" i="5"/>
  <c r="B173" i="5"/>
  <c r="C172" i="3"/>
  <c r="E172" i="3"/>
  <c r="F172" i="3"/>
  <c r="B173" i="3"/>
  <c r="C174" i="6"/>
  <c r="E174" i="6"/>
  <c r="F174" i="6"/>
  <c r="B175" i="6"/>
  <c r="C173" i="5"/>
  <c r="E173" i="5"/>
  <c r="F173" i="5"/>
  <c r="B174" i="5"/>
  <c r="C173" i="3"/>
  <c r="E173" i="3"/>
  <c r="F173" i="3"/>
  <c r="B174" i="3"/>
  <c r="C175" i="6"/>
  <c r="E175" i="6"/>
  <c r="F175" i="6"/>
  <c r="B176" i="6"/>
  <c r="C174" i="5"/>
  <c r="E174" i="5"/>
  <c r="F174" i="5"/>
  <c r="B175" i="5"/>
  <c r="C174" i="3"/>
  <c r="E174" i="3"/>
  <c r="F174" i="3"/>
  <c r="B175" i="3"/>
  <c r="C176" i="6"/>
  <c r="E176" i="6"/>
  <c r="F176" i="6"/>
  <c r="B177" i="6"/>
  <c r="C175" i="5"/>
  <c r="E175" i="5"/>
  <c r="F175" i="5"/>
  <c r="B176" i="5"/>
  <c r="C175" i="3"/>
  <c r="E175" i="3"/>
  <c r="F175" i="3"/>
  <c r="B176" i="3"/>
  <c r="C177" i="6"/>
  <c r="E177" i="6"/>
  <c r="F177" i="6"/>
  <c r="B178" i="6"/>
  <c r="C176" i="5"/>
  <c r="E176" i="5"/>
  <c r="F176" i="5"/>
  <c r="B177" i="5"/>
  <c r="C176" i="3"/>
  <c r="E176" i="3"/>
  <c r="F176" i="3"/>
  <c r="B177" i="3"/>
  <c r="C178" i="6"/>
  <c r="E178" i="6"/>
  <c r="F178" i="6"/>
  <c r="B179" i="6"/>
  <c r="C177" i="5"/>
  <c r="E177" i="5"/>
  <c r="F177" i="5"/>
  <c r="B178" i="5"/>
  <c r="C177" i="3"/>
  <c r="E177" i="3"/>
  <c r="F177" i="3"/>
  <c r="B178" i="3"/>
  <c r="C179" i="6"/>
  <c r="E179" i="6"/>
  <c r="F179" i="6"/>
  <c r="B180" i="6"/>
  <c r="C178" i="5"/>
  <c r="E178" i="5"/>
  <c r="F178" i="5"/>
  <c r="B179" i="5"/>
  <c r="C178" i="3"/>
  <c r="E178" i="3"/>
  <c r="F178" i="3"/>
  <c r="B179" i="3"/>
  <c r="C180" i="6"/>
  <c r="E180" i="6"/>
  <c r="F180" i="6"/>
  <c r="B181" i="6"/>
  <c r="C179" i="5"/>
  <c r="E179" i="5"/>
  <c r="F179" i="5"/>
  <c r="B180" i="5"/>
  <c r="C179" i="3"/>
  <c r="E179" i="3"/>
  <c r="F179" i="3"/>
  <c r="B180" i="3"/>
  <c r="C181" i="6"/>
  <c r="E181" i="6"/>
  <c r="F181" i="6"/>
  <c r="B182" i="6"/>
  <c r="C180" i="5"/>
  <c r="E180" i="5"/>
  <c r="F180" i="5"/>
  <c r="B181" i="5"/>
  <c r="C180" i="3"/>
  <c r="E180" i="3"/>
  <c r="F180" i="3"/>
  <c r="B181" i="3"/>
  <c r="C182" i="6"/>
  <c r="E182" i="6"/>
  <c r="F182" i="6"/>
  <c r="B183" i="6"/>
  <c r="C181" i="5"/>
  <c r="E181" i="5"/>
  <c r="F181" i="5"/>
  <c r="B182" i="5"/>
  <c r="C181" i="3"/>
  <c r="E181" i="3"/>
  <c r="F181" i="3"/>
  <c r="B182" i="3"/>
  <c r="C183" i="6"/>
  <c r="E183" i="6"/>
  <c r="F183" i="6"/>
  <c r="B184" i="6"/>
  <c r="C182" i="5"/>
  <c r="E182" i="5"/>
  <c r="F182" i="5"/>
  <c r="B183" i="5"/>
  <c r="C182" i="3"/>
  <c r="E182" i="3"/>
  <c r="F182" i="3"/>
  <c r="B183" i="3"/>
  <c r="C184" i="6"/>
  <c r="E184" i="6"/>
  <c r="F184" i="6"/>
  <c r="B185" i="6"/>
  <c r="C183" i="5"/>
  <c r="E183" i="5"/>
  <c r="F183" i="5"/>
  <c r="B184" i="5"/>
  <c r="C183" i="3"/>
  <c r="E183" i="3"/>
  <c r="F183" i="3"/>
  <c r="B184" i="3"/>
  <c r="C185" i="6"/>
  <c r="E185" i="6"/>
  <c r="F185" i="6"/>
  <c r="B186" i="6"/>
  <c r="C184" i="5"/>
  <c r="E184" i="5"/>
  <c r="F184" i="5"/>
  <c r="B185" i="5"/>
  <c r="C184" i="3"/>
  <c r="E184" i="3"/>
  <c r="F184" i="3"/>
  <c r="B185" i="3"/>
  <c r="C186" i="6"/>
  <c r="E186" i="6"/>
  <c r="F186" i="6"/>
  <c r="B187" i="6"/>
  <c r="C185" i="5"/>
  <c r="E185" i="5"/>
  <c r="F185" i="5"/>
  <c r="B186" i="5"/>
  <c r="C185" i="3"/>
  <c r="E185" i="3"/>
  <c r="F185" i="3"/>
  <c r="B186" i="3"/>
  <c r="C187" i="6"/>
  <c r="E187" i="6"/>
  <c r="F187" i="6"/>
  <c r="B188" i="6"/>
  <c r="C186" i="5"/>
  <c r="E186" i="5"/>
  <c r="F186" i="5"/>
  <c r="B187" i="5"/>
  <c r="C186" i="3"/>
  <c r="E186" i="3"/>
  <c r="F186" i="3"/>
  <c r="B187" i="3"/>
  <c r="C188" i="6"/>
  <c r="E188" i="6"/>
  <c r="F188" i="6"/>
  <c r="B189" i="6"/>
  <c r="C187" i="5"/>
  <c r="E187" i="5"/>
  <c r="F187" i="5"/>
  <c r="B188" i="5"/>
  <c r="C187" i="3"/>
  <c r="E187" i="3"/>
  <c r="F187" i="3"/>
  <c r="B188" i="3"/>
  <c r="C189" i="6"/>
  <c r="E189" i="6"/>
  <c r="F189" i="6"/>
  <c r="B190" i="6"/>
  <c r="C188" i="5"/>
  <c r="E188" i="5"/>
  <c r="F188" i="5"/>
  <c r="B189" i="5"/>
  <c r="C188" i="3"/>
  <c r="E188" i="3"/>
  <c r="F188" i="3"/>
  <c r="B189" i="3"/>
  <c r="C190" i="6"/>
  <c r="E190" i="6"/>
  <c r="F190" i="6"/>
  <c r="B191" i="6"/>
  <c r="C189" i="5"/>
  <c r="E189" i="5"/>
  <c r="F189" i="5"/>
  <c r="B190" i="5"/>
  <c r="C189" i="3"/>
  <c r="E189" i="3"/>
  <c r="F189" i="3"/>
  <c r="C191" i="6"/>
  <c r="E191" i="6"/>
  <c r="F191" i="6"/>
  <c r="B192" i="6"/>
  <c r="C190" i="5"/>
  <c r="E190" i="5"/>
  <c r="F190" i="5"/>
  <c r="B191" i="5"/>
  <c r="C192" i="6"/>
  <c r="E192" i="6"/>
  <c r="F192" i="6"/>
  <c r="B193" i="6"/>
  <c r="C191" i="5"/>
  <c r="E191" i="5"/>
  <c r="F191" i="5"/>
  <c r="B192" i="5"/>
  <c r="C193" i="6"/>
  <c r="E193" i="6"/>
  <c r="F193" i="6"/>
  <c r="B194" i="6"/>
  <c r="C192" i="5"/>
  <c r="E192" i="5"/>
  <c r="F192" i="5"/>
  <c r="B193" i="5"/>
  <c r="C194" i="6"/>
  <c r="E194" i="6"/>
  <c r="F194" i="6"/>
  <c r="B195" i="6"/>
  <c r="C193" i="5"/>
  <c r="E193" i="5"/>
  <c r="F193" i="5"/>
  <c r="B194" i="5"/>
  <c r="C195" i="6"/>
  <c r="E195" i="6"/>
  <c r="F195" i="6"/>
  <c r="B196" i="6"/>
  <c r="C194" i="5"/>
  <c r="E194" i="5"/>
  <c r="F194" i="5"/>
  <c r="B195" i="5"/>
  <c r="C196" i="6"/>
  <c r="E196" i="6"/>
  <c r="F196" i="6"/>
  <c r="B197" i="6"/>
  <c r="C195" i="5"/>
  <c r="E195" i="5"/>
  <c r="F195" i="5"/>
  <c r="B196" i="5"/>
  <c r="C197" i="6"/>
  <c r="E197" i="6"/>
  <c r="F197" i="6"/>
  <c r="B198" i="6"/>
  <c r="C196" i="5"/>
  <c r="E196" i="5"/>
  <c r="F196" i="5"/>
  <c r="B197" i="5"/>
  <c r="C198" i="6"/>
  <c r="E198" i="6"/>
  <c r="F198" i="6"/>
  <c r="B199" i="6"/>
  <c r="C197" i="5"/>
  <c r="E197" i="5"/>
  <c r="F197" i="5"/>
  <c r="B198" i="5"/>
  <c r="C199" i="6"/>
  <c r="E199" i="6"/>
  <c r="F199" i="6"/>
  <c r="B200" i="6"/>
  <c r="C198" i="5"/>
  <c r="E198" i="5"/>
  <c r="F198" i="5"/>
  <c r="B199" i="5"/>
  <c r="C200" i="6"/>
  <c r="E200" i="6"/>
  <c r="F200" i="6"/>
  <c r="B201" i="6"/>
  <c r="C199" i="5"/>
  <c r="E199" i="5"/>
  <c r="F199" i="5"/>
  <c r="B200" i="5"/>
  <c r="C201" i="6"/>
  <c r="E201" i="6"/>
  <c r="F201" i="6"/>
  <c r="B202" i="6"/>
  <c r="C200" i="5"/>
  <c r="E200" i="5"/>
  <c r="F200" i="5"/>
  <c r="B201" i="5"/>
  <c r="C202" i="6"/>
  <c r="E202" i="6"/>
  <c r="F202" i="6"/>
  <c r="B203" i="6"/>
  <c r="C201" i="5"/>
  <c r="E201" i="5"/>
  <c r="F201" i="5"/>
  <c r="B202" i="5"/>
  <c r="C203" i="6"/>
  <c r="E203" i="6"/>
  <c r="F203" i="6"/>
  <c r="B204" i="6"/>
  <c r="C202" i="5"/>
  <c r="E202" i="5"/>
  <c r="F202" i="5"/>
  <c r="B203" i="5"/>
  <c r="C204" i="6"/>
  <c r="E204" i="6"/>
  <c r="F204" i="6"/>
  <c r="B205" i="6"/>
  <c r="C203" i="5"/>
  <c r="E203" i="5"/>
  <c r="F203" i="5"/>
  <c r="B204" i="5"/>
  <c r="C205" i="6"/>
  <c r="E205" i="6"/>
  <c r="F205" i="6"/>
  <c r="B206" i="6"/>
  <c r="C204" i="5"/>
  <c r="E204" i="5"/>
  <c r="F204" i="5"/>
  <c r="B205" i="5"/>
  <c r="C206" i="6"/>
  <c r="E206" i="6"/>
  <c r="F206" i="6"/>
  <c r="B207" i="6"/>
  <c r="C205" i="5"/>
  <c r="E205" i="5"/>
  <c r="F205" i="5"/>
  <c r="B206" i="5"/>
  <c r="C207" i="6"/>
  <c r="E207" i="6"/>
  <c r="F207" i="6"/>
  <c r="B208" i="6"/>
  <c r="C206" i="5"/>
  <c r="E206" i="5"/>
  <c r="F206" i="5"/>
  <c r="B207" i="5"/>
  <c r="C208" i="6"/>
  <c r="E208" i="6"/>
  <c r="F208" i="6"/>
  <c r="B209" i="6"/>
  <c r="C207" i="5"/>
  <c r="E207" i="5"/>
  <c r="F207" i="5"/>
  <c r="B208" i="5"/>
  <c r="C209" i="6"/>
  <c r="E209" i="6"/>
  <c r="F209" i="6"/>
  <c r="B210" i="6"/>
  <c r="C208" i="5"/>
  <c r="E208" i="5"/>
  <c r="F208" i="5"/>
  <c r="B209" i="5"/>
  <c r="C210" i="6"/>
  <c r="E210" i="6"/>
  <c r="F210" i="6"/>
  <c r="B211" i="6"/>
  <c r="C209" i="5"/>
  <c r="E209" i="5"/>
  <c r="F209" i="5"/>
  <c r="B210" i="5"/>
  <c r="C211" i="6"/>
  <c r="E211" i="6"/>
  <c r="F211" i="6"/>
  <c r="B212" i="6"/>
  <c r="C210" i="5"/>
  <c r="E210" i="5"/>
  <c r="F210" i="5"/>
  <c r="B211" i="5"/>
  <c r="C212" i="6"/>
  <c r="E212" i="6"/>
  <c r="F212" i="6"/>
  <c r="B213" i="6"/>
  <c r="C211" i="5"/>
  <c r="E211" i="5"/>
  <c r="F211" i="5"/>
  <c r="B212" i="5"/>
  <c r="C213" i="6"/>
  <c r="E213" i="6"/>
  <c r="F213" i="6"/>
  <c r="B214" i="6"/>
  <c r="C212" i="5"/>
  <c r="E212" i="5"/>
  <c r="F212" i="5"/>
  <c r="B213" i="5"/>
  <c r="C214" i="6"/>
  <c r="E214" i="6"/>
  <c r="F214" i="6"/>
  <c r="B215" i="6"/>
  <c r="C213" i="5"/>
  <c r="E213" i="5"/>
  <c r="F213" i="5"/>
  <c r="B214" i="5"/>
  <c r="C215" i="6"/>
  <c r="E215" i="6"/>
  <c r="F215" i="6"/>
  <c r="B216" i="6"/>
  <c r="C214" i="5"/>
  <c r="E214" i="5"/>
  <c r="F214" i="5"/>
  <c r="B215" i="5"/>
  <c r="C216" i="6"/>
  <c r="E216" i="6"/>
  <c r="F216" i="6"/>
  <c r="B217" i="6"/>
  <c r="C215" i="5"/>
  <c r="E215" i="5"/>
  <c r="F215" i="5"/>
  <c r="B216" i="5"/>
  <c r="C217" i="6"/>
  <c r="E217" i="6"/>
  <c r="F217" i="6"/>
  <c r="B218" i="6"/>
  <c r="C216" i="5"/>
  <c r="E216" i="5"/>
  <c r="F216" i="5"/>
  <c r="B217" i="5"/>
  <c r="C218" i="6"/>
  <c r="E218" i="6"/>
  <c r="F218" i="6"/>
  <c r="B219" i="6"/>
  <c r="C217" i="5"/>
  <c r="E217" i="5"/>
  <c r="F217" i="5"/>
  <c r="B218" i="5"/>
  <c r="C219" i="6"/>
  <c r="E219" i="6"/>
  <c r="F219" i="6"/>
  <c r="B220" i="6"/>
  <c r="C218" i="5"/>
  <c r="E218" i="5"/>
  <c r="F218" i="5"/>
  <c r="B219" i="5"/>
  <c r="C220" i="6"/>
  <c r="E220" i="6"/>
  <c r="F220" i="6"/>
  <c r="B221" i="6"/>
  <c r="C219" i="5"/>
  <c r="E219" i="5"/>
  <c r="F219" i="5"/>
  <c r="B220" i="5"/>
  <c r="C221" i="6"/>
  <c r="E221" i="6"/>
  <c r="F221" i="6"/>
  <c r="B222" i="6"/>
  <c r="C220" i="5"/>
  <c r="E220" i="5"/>
  <c r="F220" i="5"/>
  <c r="B221" i="5"/>
  <c r="C222" i="6"/>
  <c r="E222" i="6"/>
  <c r="F222" i="6"/>
  <c r="B223" i="6"/>
  <c r="C221" i="5"/>
  <c r="E221" i="5"/>
  <c r="F221" i="5"/>
  <c r="B222" i="5"/>
  <c r="C223" i="6"/>
  <c r="E223" i="6"/>
  <c r="F223" i="6"/>
  <c r="B224" i="6"/>
  <c r="C222" i="5"/>
  <c r="E222" i="5"/>
  <c r="F222" i="5"/>
  <c r="B223" i="5"/>
  <c r="C224" i="6"/>
  <c r="E224" i="6"/>
  <c r="F224" i="6"/>
  <c r="B225" i="6"/>
  <c r="C223" i="5"/>
  <c r="E223" i="5"/>
  <c r="F223" i="5"/>
  <c r="B224" i="5"/>
  <c r="C225" i="6"/>
  <c r="E225" i="6"/>
  <c r="F225" i="6"/>
  <c r="B226" i="6"/>
  <c r="C224" i="5"/>
  <c r="E224" i="5"/>
  <c r="F224" i="5"/>
  <c r="B225" i="5"/>
  <c r="C226" i="6"/>
  <c r="E226" i="6"/>
  <c r="F226" i="6"/>
  <c r="B227" i="6"/>
  <c r="C225" i="5"/>
  <c r="E225" i="5"/>
  <c r="F225" i="5"/>
  <c r="B226" i="5"/>
  <c r="C227" i="6"/>
  <c r="E227" i="6"/>
  <c r="F227" i="6"/>
  <c r="B228" i="6"/>
  <c r="C226" i="5"/>
  <c r="E226" i="5"/>
  <c r="F226" i="5"/>
  <c r="B227" i="5"/>
  <c r="C228" i="6"/>
  <c r="E228" i="6"/>
  <c r="F228" i="6"/>
  <c r="B229" i="6"/>
  <c r="C227" i="5"/>
  <c r="E227" i="5"/>
  <c r="F227" i="5"/>
  <c r="B228" i="5"/>
  <c r="C229" i="6"/>
  <c r="E229" i="6"/>
  <c r="F229" i="6"/>
  <c r="B230" i="6"/>
  <c r="C228" i="5"/>
  <c r="E228" i="5"/>
  <c r="F228" i="5"/>
  <c r="B229" i="5"/>
  <c r="C230" i="6"/>
  <c r="E230" i="6"/>
  <c r="F230" i="6"/>
  <c r="B231" i="6"/>
  <c r="C229" i="5"/>
  <c r="E229" i="5"/>
  <c r="F229" i="5"/>
  <c r="B230" i="5"/>
  <c r="C231" i="6"/>
  <c r="E231" i="6"/>
  <c r="F231" i="6"/>
  <c r="B232" i="6"/>
  <c r="C230" i="5"/>
  <c r="E230" i="5"/>
  <c r="F230" i="5"/>
  <c r="B231" i="5"/>
  <c r="C232" i="6"/>
  <c r="E232" i="6"/>
  <c r="F232" i="6"/>
  <c r="B233" i="6"/>
  <c r="C231" i="5"/>
  <c r="E231" i="5"/>
  <c r="F231" i="5"/>
  <c r="B232" i="5"/>
  <c r="C233" i="6"/>
  <c r="E233" i="6"/>
  <c r="F233" i="6"/>
  <c r="B234" i="6"/>
  <c r="C232" i="5"/>
  <c r="E232" i="5"/>
  <c r="F232" i="5"/>
  <c r="B233" i="5"/>
  <c r="C234" i="6"/>
  <c r="E234" i="6"/>
  <c r="F234" i="6"/>
  <c r="B235" i="6"/>
  <c r="C233" i="5"/>
  <c r="E233" i="5"/>
  <c r="F233" i="5"/>
  <c r="B234" i="5"/>
  <c r="C235" i="6"/>
  <c r="E235" i="6"/>
  <c r="F235" i="6"/>
  <c r="B236" i="6"/>
  <c r="C234" i="5"/>
  <c r="E234" i="5"/>
  <c r="F234" i="5"/>
  <c r="B235" i="5"/>
  <c r="C236" i="6"/>
  <c r="E236" i="6"/>
  <c r="F236" i="6"/>
  <c r="B237" i="6"/>
  <c r="C235" i="5"/>
  <c r="E235" i="5"/>
  <c r="F235" i="5"/>
  <c r="B236" i="5"/>
  <c r="C237" i="6"/>
  <c r="E237" i="6"/>
  <c r="F237" i="6"/>
  <c r="B238" i="6"/>
  <c r="C236" i="5"/>
  <c r="E236" i="5"/>
  <c r="F236" i="5"/>
  <c r="B237" i="5"/>
  <c r="C238" i="6"/>
  <c r="E238" i="6"/>
  <c r="F238" i="6"/>
  <c r="B239" i="6"/>
  <c r="C237" i="5"/>
  <c r="E237" i="5"/>
  <c r="F237" i="5"/>
  <c r="B238" i="5"/>
  <c r="C239" i="6"/>
  <c r="E239" i="6"/>
  <c r="F239" i="6"/>
  <c r="B240" i="6"/>
  <c r="C238" i="5"/>
  <c r="E238" i="5"/>
  <c r="F238" i="5"/>
  <c r="B239" i="5"/>
  <c r="C240" i="6"/>
  <c r="E240" i="6"/>
  <c r="F240" i="6"/>
  <c r="B241" i="6"/>
  <c r="C239" i="5"/>
  <c r="E239" i="5"/>
  <c r="F239" i="5"/>
  <c r="B240" i="5"/>
  <c r="C241" i="6"/>
  <c r="E241" i="6"/>
  <c r="F241" i="6"/>
  <c r="B242" i="6"/>
  <c r="C240" i="5"/>
  <c r="E240" i="5"/>
  <c r="F240" i="5"/>
  <c r="B241" i="5"/>
  <c r="C242" i="6"/>
  <c r="E242" i="6"/>
  <c r="F242" i="6"/>
  <c r="B243" i="6"/>
  <c r="C241" i="5"/>
  <c r="E241" i="5"/>
  <c r="F241" i="5"/>
  <c r="B242" i="5"/>
  <c r="C243" i="6"/>
  <c r="E243" i="6"/>
  <c r="F243" i="6"/>
  <c r="B244" i="6"/>
  <c r="C242" i="5"/>
  <c r="E242" i="5"/>
  <c r="F242" i="5"/>
  <c r="B243" i="5"/>
  <c r="C244" i="6"/>
  <c r="E244" i="6"/>
  <c r="F244" i="6"/>
  <c r="B245" i="6"/>
  <c r="C243" i="5"/>
  <c r="E243" i="5"/>
  <c r="F243" i="5"/>
  <c r="B244" i="5"/>
  <c r="C245" i="6"/>
  <c r="E245" i="6"/>
  <c r="F245" i="6"/>
  <c r="B246" i="6"/>
  <c r="C244" i="5"/>
  <c r="E244" i="5"/>
  <c r="F244" i="5"/>
  <c r="B245" i="5"/>
  <c r="C246" i="6"/>
  <c r="E246" i="6"/>
  <c r="F246" i="6"/>
  <c r="B247" i="6"/>
  <c r="C245" i="5"/>
  <c r="E245" i="5"/>
  <c r="F245" i="5"/>
  <c r="B246" i="5"/>
  <c r="C247" i="6"/>
  <c r="E247" i="6"/>
  <c r="F247" i="6"/>
  <c r="B248" i="6"/>
  <c r="C246" i="5"/>
  <c r="E246" i="5"/>
  <c r="F246" i="5"/>
  <c r="B247" i="5"/>
  <c r="C248" i="6"/>
  <c r="E248" i="6"/>
  <c r="F248" i="6"/>
  <c r="B249" i="6"/>
  <c r="N33" i="1"/>
  <c r="C247" i="5"/>
  <c r="E247" i="5"/>
  <c r="F247" i="5"/>
  <c r="B248" i="5"/>
  <c r="C249" i="6"/>
  <c r="E249" i="6"/>
  <c r="F249" i="6"/>
  <c r="B250" i="6"/>
  <c r="C248" i="5"/>
  <c r="E248" i="5"/>
  <c r="F248" i="5"/>
  <c r="B249" i="5"/>
  <c r="C250" i="6"/>
  <c r="E250" i="6"/>
  <c r="F250" i="6"/>
  <c r="B251" i="6"/>
  <c r="C249" i="5"/>
  <c r="E249" i="5"/>
  <c r="F249" i="5"/>
  <c r="B250" i="5"/>
  <c r="C251" i="6"/>
  <c r="E251" i="6"/>
  <c r="F251" i="6"/>
  <c r="B252" i="6"/>
  <c r="C250" i="5"/>
  <c r="E250" i="5"/>
  <c r="F250" i="5"/>
  <c r="B251" i="5"/>
  <c r="C252" i="6"/>
  <c r="E252" i="6"/>
  <c r="F252" i="6"/>
  <c r="B253" i="6"/>
  <c r="C251" i="5"/>
  <c r="E251" i="5"/>
  <c r="F251" i="5"/>
  <c r="B252" i="5"/>
  <c r="C253" i="6"/>
  <c r="E253" i="6"/>
  <c r="F253" i="6"/>
  <c r="B254" i="6"/>
  <c r="C252" i="5"/>
  <c r="E252" i="5"/>
  <c r="F252" i="5"/>
  <c r="B253" i="5"/>
  <c r="C254" i="6"/>
  <c r="E254" i="6"/>
  <c r="F254" i="6"/>
  <c r="B255" i="6"/>
  <c r="C253" i="5"/>
  <c r="E253" i="5"/>
  <c r="F253" i="5"/>
  <c r="B254" i="5"/>
  <c r="C255" i="6"/>
  <c r="E255" i="6"/>
  <c r="F255" i="6"/>
  <c r="B256" i="6"/>
  <c r="C254" i="5"/>
  <c r="E254" i="5"/>
  <c r="F254" i="5"/>
  <c r="B255" i="5"/>
  <c r="C256" i="6"/>
  <c r="E256" i="6"/>
  <c r="F256" i="6"/>
  <c r="B257" i="6"/>
  <c r="C255" i="5"/>
  <c r="E255" i="5"/>
  <c r="F255" i="5"/>
  <c r="B256" i="5"/>
  <c r="C257" i="6"/>
  <c r="E257" i="6"/>
  <c r="F257" i="6"/>
  <c r="B258" i="6"/>
  <c r="C256" i="5"/>
  <c r="E256" i="5"/>
  <c r="F256" i="5"/>
  <c r="B257" i="5"/>
  <c r="C258" i="6"/>
  <c r="E258" i="6"/>
  <c r="F258" i="6"/>
  <c r="B259" i="6"/>
  <c r="C257" i="5"/>
  <c r="E257" i="5"/>
  <c r="F257" i="5"/>
  <c r="B258" i="5"/>
  <c r="C259" i="6"/>
  <c r="E259" i="6"/>
  <c r="F259" i="6"/>
  <c r="B260" i="6"/>
  <c r="C258" i="5"/>
  <c r="E258" i="5"/>
  <c r="F258" i="5"/>
  <c r="B259" i="5"/>
  <c r="C260" i="6"/>
  <c r="E260" i="6"/>
  <c r="F260" i="6"/>
  <c r="B261" i="6"/>
  <c r="C259" i="5"/>
  <c r="E259" i="5"/>
  <c r="F259" i="5"/>
  <c r="B260" i="5"/>
  <c r="C261" i="6"/>
  <c r="E261" i="6"/>
  <c r="F261" i="6"/>
  <c r="B262" i="6"/>
  <c r="C260" i="5"/>
  <c r="E260" i="5"/>
  <c r="F260" i="5"/>
  <c r="B261" i="5"/>
  <c r="C262" i="6"/>
  <c r="E262" i="6"/>
  <c r="F262" i="6"/>
  <c r="B263" i="6"/>
  <c r="C261" i="5"/>
  <c r="E261" i="5"/>
  <c r="F261" i="5"/>
  <c r="B262" i="5"/>
  <c r="C263" i="6"/>
  <c r="E263" i="6"/>
  <c r="F263" i="6"/>
  <c r="B264" i="6"/>
  <c r="C262" i="5"/>
  <c r="E262" i="5"/>
  <c r="F262" i="5"/>
  <c r="B263" i="5"/>
  <c r="C264" i="6"/>
  <c r="E264" i="6"/>
  <c r="F264" i="6"/>
  <c r="B265" i="6"/>
  <c r="C263" i="5"/>
  <c r="E263" i="5"/>
  <c r="F263" i="5"/>
  <c r="B264" i="5"/>
  <c r="C265" i="6"/>
  <c r="E265" i="6"/>
  <c r="F265" i="6"/>
  <c r="B266" i="6"/>
  <c r="C264" i="5"/>
  <c r="E264" i="5"/>
  <c r="F264" i="5"/>
  <c r="B265" i="5"/>
  <c r="C266" i="6"/>
  <c r="E266" i="6"/>
  <c r="F266" i="6"/>
  <c r="B267" i="6"/>
  <c r="C265" i="5"/>
  <c r="E265" i="5"/>
  <c r="F265" i="5"/>
  <c r="B266" i="5"/>
  <c r="C267" i="6"/>
  <c r="E267" i="6"/>
  <c r="F267" i="6"/>
  <c r="B268" i="6"/>
  <c r="C266" i="5"/>
  <c r="E266" i="5"/>
  <c r="F266" i="5"/>
  <c r="B267" i="5"/>
  <c r="C268" i="6"/>
  <c r="E268" i="6"/>
  <c r="F268" i="6"/>
  <c r="B269" i="6"/>
  <c r="C267" i="5"/>
  <c r="E267" i="5"/>
  <c r="F267" i="5"/>
  <c r="B268" i="5"/>
  <c r="C269" i="6"/>
  <c r="E269" i="6"/>
  <c r="F269" i="6"/>
  <c r="B270" i="6"/>
  <c r="C268" i="5"/>
  <c r="E268" i="5"/>
  <c r="F268" i="5"/>
  <c r="B269" i="5"/>
  <c r="C270" i="6"/>
  <c r="E270" i="6"/>
  <c r="F270" i="6"/>
  <c r="B271" i="6"/>
  <c r="C269" i="5"/>
  <c r="E269" i="5"/>
  <c r="F269" i="5"/>
  <c r="B270" i="5"/>
  <c r="C271" i="6"/>
  <c r="E271" i="6"/>
  <c r="F271" i="6"/>
  <c r="B272" i="6"/>
  <c r="C270" i="5"/>
  <c r="E270" i="5"/>
  <c r="F270" i="5"/>
  <c r="B271" i="5"/>
  <c r="C272" i="6"/>
  <c r="E272" i="6"/>
  <c r="F272" i="6"/>
  <c r="B273" i="6"/>
  <c r="C271" i="5"/>
  <c r="E271" i="5"/>
  <c r="F271" i="5"/>
  <c r="B272" i="5"/>
  <c r="C273" i="6"/>
  <c r="E273" i="6"/>
  <c r="F273" i="6"/>
  <c r="B274" i="6"/>
  <c r="C272" i="5"/>
  <c r="E272" i="5"/>
  <c r="F272" i="5"/>
  <c r="B273" i="5"/>
  <c r="C274" i="6"/>
  <c r="E274" i="6"/>
  <c r="F274" i="6"/>
  <c r="B275" i="6"/>
  <c r="C273" i="5"/>
  <c r="E273" i="5"/>
  <c r="F273" i="5"/>
  <c r="B274" i="5"/>
  <c r="C275" i="6"/>
  <c r="E275" i="6"/>
  <c r="F275" i="6"/>
  <c r="B276" i="6"/>
  <c r="C274" i="5"/>
  <c r="E274" i="5"/>
  <c r="F274" i="5"/>
  <c r="B275" i="5"/>
  <c r="C276" i="6"/>
  <c r="E276" i="6"/>
  <c r="F276" i="6"/>
  <c r="B277" i="6"/>
  <c r="C275" i="5"/>
  <c r="E275" i="5"/>
  <c r="F275" i="5"/>
  <c r="B276" i="5"/>
  <c r="C277" i="6"/>
  <c r="E277" i="6"/>
  <c r="F277" i="6"/>
  <c r="B278" i="6"/>
  <c r="C276" i="5"/>
  <c r="E276" i="5"/>
  <c r="F276" i="5"/>
  <c r="B277" i="5"/>
  <c r="C278" i="6"/>
  <c r="E278" i="6"/>
  <c r="F278" i="6"/>
  <c r="B279" i="6"/>
  <c r="C277" i="5"/>
  <c r="E277" i="5"/>
  <c r="F277" i="5"/>
  <c r="B278" i="5"/>
  <c r="C279" i="6"/>
  <c r="E279" i="6"/>
  <c r="F279" i="6"/>
  <c r="B280" i="6"/>
  <c r="C278" i="5"/>
  <c r="E278" i="5"/>
  <c r="F278" i="5"/>
  <c r="B279" i="5"/>
  <c r="C280" i="6"/>
  <c r="E280" i="6"/>
  <c r="F280" i="6"/>
  <c r="B281" i="6"/>
  <c r="C279" i="5"/>
  <c r="E279" i="5"/>
  <c r="F279" i="5"/>
  <c r="B280" i="5"/>
  <c r="C281" i="6"/>
  <c r="E281" i="6"/>
  <c r="F281" i="6"/>
  <c r="B282" i="6"/>
  <c r="C280" i="5"/>
  <c r="E280" i="5"/>
  <c r="F280" i="5"/>
  <c r="B281" i="5"/>
  <c r="C282" i="6"/>
  <c r="E282" i="6"/>
  <c r="F282" i="6"/>
  <c r="B283" i="6"/>
  <c r="C281" i="5"/>
  <c r="E281" i="5"/>
  <c r="F281" i="5"/>
  <c r="B282" i="5"/>
  <c r="C283" i="6"/>
  <c r="E283" i="6"/>
  <c r="F283" i="6"/>
  <c r="B284" i="6"/>
  <c r="C282" i="5"/>
  <c r="E282" i="5"/>
  <c r="F282" i="5"/>
  <c r="B283" i="5"/>
  <c r="C284" i="6"/>
  <c r="E284" i="6"/>
  <c r="F284" i="6"/>
  <c r="B285" i="6"/>
  <c r="C283" i="5"/>
  <c r="E283" i="5"/>
  <c r="F283" i="5"/>
  <c r="B284" i="5"/>
  <c r="C285" i="6"/>
  <c r="E285" i="6"/>
  <c r="F285" i="6"/>
  <c r="B286" i="6"/>
  <c r="C284" i="5"/>
  <c r="E284" i="5"/>
  <c r="F284" i="5"/>
  <c r="B285" i="5"/>
  <c r="C286" i="6"/>
  <c r="E286" i="6"/>
  <c r="F286" i="6"/>
  <c r="B287" i="6"/>
  <c r="C285" i="5"/>
  <c r="E285" i="5"/>
  <c r="F285" i="5"/>
  <c r="B286" i="5"/>
  <c r="C287" i="6"/>
  <c r="E287" i="6"/>
  <c r="F287" i="6"/>
  <c r="B288" i="6"/>
  <c r="C286" i="5"/>
  <c r="E286" i="5"/>
  <c r="F286" i="5"/>
  <c r="B287" i="5"/>
  <c r="C288" i="6"/>
  <c r="E288" i="6"/>
  <c r="F288" i="6"/>
  <c r="B289" i="6"/>
  <c r="C287" i="5"/>
  <c r="E287" i="5"/>
  <c r="F287" i="5"/>
  <c r="B288" i="5"/>
  <c r="C289" i="6"/>
  <c r="E289" i="6"/>
  <c r="F289" i="6"/>
  <c r="B290" i="6"/>
  <c r="C288" i="5"/>
  <c r="E288" i="5"/>
  <c r="F288" i="5"/>
  <c r="B289" i="5"/>
  <c r="C290" i="6"/>
  <c r="E290" i="6"/>
  <c r="F290" i="6"/>
  <c r="B291" i="6"/>
  <c r="C289" i="5"/>
  <c r="E289" i="5"/>
  <c r="F289" i="5"/>
  <c r="B290" i="5"/>
  <c r="C291" i="6"/>
  <c r="E291" i="6"/>
  <c r="F291" i="6"/>
  <c r="B292" i="6"/>
  <c r="C290" i="5"/>
  <c r="E290" i="5"/>
  <c r="F290" i="5"/>
  <c r="B291" i="5"/>
  <c r="C292" i="6"/>
  <c r="E292" i="6"/>
  <c r="F292" i="6"/>
  <c r="B293" i="6"/>
  <c r="C291" i="5"/>
  <c r="E291" i="5"/>
  <c r="F291" i="5"/>
  <c r="B292" i="5"/>
  <c r="C293" i="6"/>
  <c r="E293" i="6"/>
  <c r="F293" i="6"/>
  <c r="B294" i="6"/>
  <c r="C292" i="5"/>
  <c r="E292" i="5"/>
  <c r="F292" i="5"/>
  <c r="B293" i="5"/>
  <c r="C294" i="6"/>
  <c r="E294" i="6"/>
  <c r="F294" i="6"/>
  <c r="B295" i="6"/>
  <c r="C293" i="5"/>
  <c r="E293" i="5"/>
  <c r="F293" i="5"/>
  <c r="B294" i="5"/>
  <c r="C295" i="6"/>
  <c r="E295" i="6"/>
  <c r="F295" i="6"/>
  <c r="B296" i="6"/>
  <c r="C294" i="5"/>
  <c r="E294" i="5"/>
  <c r="F294" i="5"/>
  <c r="B295" i="5"/>
  <c r="C296" i="6"/>
  <c r="E296" i="6"/>
  <c r="F296" i="6"/>
  <c r="B297" i="6"/>
  <c r="C295" i="5"/>
  <c r="E295" i="5"/>
  <c r="F295" i="5"/>
  <c r="B296" i="5"/>
  <c r="C297" i="6"/>
  <c r="E297" i="6"/>
  <c r="F297" i="6"/>
  <c r="B298" i="6"/>
  <c r="C296" i="5"/>
  <c r="E296" i="5"/>
  <c r="F296" i="5"/>
  <c r="B297" i="5"/>
  <c r="C298" i="6"/>
  <c r="E298" i="6"/>
  <c r="F298" i="6"/>
  <c r="B299" i="6"/>
  <c r="C297" i="5"/>
  <c r="E297" i="5"/>
  <c r="F297" i="5"/>
  <c r="B298" i="5"/>
  <c r="C299" i="6"/>
  <c r="E299" i="6"/>
  <c r="F299" i="6"/>
  <c r="B300" i="6"/>
  <c r="C298" i="5"/>
  <c r="E298" i="5"/>
  <c r="F298" i="5"/>
  <c r="B299" i="5"/>
  <c r="C300" i="6"/>
  <c r="E300" i="6"/>
  <c r="F300" i="6"/>
  <c r="B301" i="6"/>
  <c r="C299" i="5"/>
  <c r="E299" i="5"/>
  <c r="F299" i="5"/>
  <c r="B300" i="5"/>
  <c r="C301" i="6"/>
  <c r="E301" i="6"/>
  <c r="F301" i="6"/>
  <c r="B302" i="6"/>
  <c r="C300" i="5"/>
  <c r="E300" i="5"/>
  <c r="F300" i="5"/>
  <c r="B301" i="5"/>
  <c r="C302" i="6"/>
  <c r="E302" i="6"/>
  <c r="F302" i="6"/>
  <c r="B303" i="6"/>
  <c r="C301" i="5"/>
  <c r="E301" i="5"/>
  <c r="F301" i="5"/>
  <c r="B302" i="5"/>
  <c r="C303" i="6"/>
  <c r="E303" i="6"/>
  <c r="F303" i="6"/>
  <c r="B304" i="6"/>
  <c r="C302" i="5"/>
  <c r="E302" i="5"/>
  <c r="F302" i="5"/>
  <c r="B303" i="5"/>
  <c r="C304" i="6"/>
  <c r="E304" i="6"/>
  <c r="F304" i="6"/>
  <c r="B305" i="6"/>
  <c r="C303" i="5"/>
  <c r="E303" i="5"/>
  <c r="F303" i="5"/>
  <c r="B304" i="5"/>
  <c r="C305" i="6"/>
  <c r="E305" i="6"/>
  <c r="F305" i="6"/>
  <c r="B306" i="6"/>
  <c r="C304" i="5"/>
  <c r="E304" i="5"/>
  <c r="F304" i="5"/>
  <c r="B305" i="5"/>
  <c r="C306" i="6"/>
  <c r="E306" i="6"/>
  <c r="F306" i="6"/>
  <c r="B307" i="6"/>
  <c r="C305" i="5"/>
  <c r="E305" i="5"/>
  <c r="F305" i="5"/>
  <c r="B306" i="5"/>
  <c r="C307" i="6"/>
  <c r="E307" i="6"/>
  <c r="F307" i="6"/>
  <c r="B308" i="6"/>
  <c r="C306" i="5"/>
  <c r="E306" i="5"/>
  <c r="F306" i="5"/>
  <c r="B307" i="5"/>
  <c r="C308" i="6"/>
  <c r="E308" i="6"/>
  <c r="F308" i="6"/>
  <c r="B309" i="6"/>
  <c r="C307" i="5"/>
  <c r="E307" i="5"/>
  <c r="F307" i="5"/>
  <c r="B308" i="5"/>
  <c r="C309" i="6"/>
  <c r="E309" i="6"/>
  <c r="F309" i="6"/>
  <c r="B310" i="6"/>
  <c r="C308" i="5"/>
  <c r="E308" i="5"/>
  <c r="F308" i="5"/>
  <c r="B309" i="5"/>
  <c r="C310" i="6"/>
  <c r="E310" i="6"/>
  <c r="F310" i="6"/>
  <c r="B311" i="6"/>
  <c r="C309" i="5"/>
  <c r="E309" i="5"/>
  <c r="F309" i="5"/>
  <c r="B310" i="5"/>
  <c r="C311" i="6"/>
  <c r="E311" i="6"/>
  <c r="F311" i="6"/>
  <c r="B312" i="6"/>
  <c r="C310" i="5"/>
  <c r="E310" i="5"/>
  <c r="F310" i="5"/>
  <c r="B311" i="5"/>
  <c r="C312" i="6"/>
  <c r="E312" i="6"/>
  <c r="F312" i="6"/>
  <c r="B313" i="6"/>
  <c r="C311" i="5"/>
  <c r="E311" i="5"/>
  <c r="F311" i="5"/>
  <c r="B312" i="5"/>
  <c r="C313" i="6"/>
  <c r="E313" i="6"/>
  <c r="F313" i="6"/>
  <c r="B314" i="6"/>
  <c r="C312" i="5"/>
  <c r="E312" i="5"/>
  <c r="F312" i="5"/>
  <c r="B313" i="5"/>
  <c r="C314" i="6"/>
  <c r="E314" i="6"/>
  <c r="F314" i="6"/>
  <c r="B315" i="6"/>
  <c r="C313" i="5"/>
  <c r="E313" i="5"/>
  <c r="F313" i="5"/>
  <c r="B314" i="5"/>
  <c r="C315" i="6"/>
  <c r="E315" i="6"/>
  <c r="F315" i="6"/>
  <c r="B316" i="6"/>
  <c r="C314" i="5"/>
  <c r="E314" i="5"/>
  <c r="F314" i="5"/>
  <c r="B315" i="5"/>
  <c r="C316" i="6"/>
  <c r="E316" i="6"/>
  <c r="F316" i="6"/>
  <c r="B317" i="6"/>
  <c r="C315" i="5"/>
  <c r="E315" i="5"/>
  <c r="F315" i="5"/>
  <c r="B316" i="5"/>
  <c r="C317" i="6"/>
  <c r="E317" i="6"/>
  <c r="F317" i="6"/>
  <c r="B318" i="6"/>
  <c r="C316" i="5"/>
  <c r="E316" i="5"/>
  <c r="F316" i="5"/>
  <c r="B317" i="5"/>
  <c r="C318" i="6"/>
  <c r="E318" i="6"/>
  <c r="F318" i="6"/>
  <c r="B319" i="6"/>
  <c r="C317" i="5"/>
  <c r="E317" i="5"/>
  <c r="F317" i="5"/>
  <c r="B318" i="5"/>
  <c r="C319" i="6"/>
  <c r="E319" i="6"/>
  <c r="F319" i="6"/>
  <c r="B320" i="6"/>
  <c r="C318" i="5"/>
  <c r="E318" i="5"/>
  <c r="F318" i="5"/>
  <c r="B319" i="5"/>
  <c r="C320" i="6"/>
  <c r="E320" i="6"/>
  <c r="F320" i="6"/>
  <c r="B321" i="6"/>
  <c r="C319" i="5"/>
  <c r="E319" i="5"/>
  <c r="F319" i="5"/>
  <c r="B320" i="5"/>
  <c r="C321" i="6"/>
  <c r="E321" i="6"/>
  <c r="F321" i="6"/>
  <c r="B322" i="6"/>
  <c r="C320" i="5"/>
  <c r="E320" i="5"/>
  <c r="F320" i="5"/>
  <c r="B321" i="5"/>
  <c r="C322" i="6"/>
  <c r="E322" i="6"/>
  <c r="F322" i="6"/>
  <c r="B323" i="6"/>
  <c r="C321" i="5"/>
  <c r="E321" i="5"/>
  <c r="F321" i="5"/>
  <c r="B322" i="5"/>
  <c r="C323" i="6"/>
  <c r="E323" i="6"/>
  <c r="F323" i="6"/>
  <c r="B324" i="6"/>
  <c r="C322" i="5"/>
  <c r="E322" i="5"/>
  <c r="F322" i="5"/>
  <c r="B323" i="5"/>
  <c r="C324" i="6"/>
  <c r="E324" i="6"/>
  <c r="F324" i="6"/>
  <c r="B325" i="6"/>
  <c r="C323" i="5"/>
  <c r="E323" i="5"/>
  <c r="F323" i="5"/>
  <c r="B324" i="5"/>
  <c r="C325" i="6"/>
  <c r="E325" i="6"/>
  <c r="F325" i="6"/>
  <c r="B326" i="6"/>
  <c r="C324" i="5"/>
  <c r="E324" i="5"/>
  <c r="F324" i="5"/>
  <c r="B325" i="5"/>
  <c r="C326" i="6"/>
  <c r="E326" i="6"/>
  <c r="F326" i="6"/>
  <c r="B327" i="6"/>
  <c r="C325" i="5"/>
  <c r="E325" i="5"/>
  <c r="F325" i="5"/>
  <c r="B326" i="5"/>
  <c r="C327" i="6"/>
  <c r="E327" i="6"/>
  <c r="F327" i="6"/>
  <c r="B328" i="6"/>
  <c r="C326" i="5"/>
  <c r="E326" i="5"/>
  <c r="F326" i="5"/>
  <c r="B327" i="5"/>
  <c r="C328" i="6"/>
  <c r="E328" i="6"/>
  <c r="F328" i="6"/>
  <c r="B329" i="6"/>
  <c r="C327" i="5"/>
  <c r="E327" i="5"/>
  <c r="F327" i="5"/>
  <c r="B328" i="5"/>
  <c r="C329" i="6"/>
  <c r="E329" i="6"/>
  <c r="F329" i="6"/>
  <c r="B330" i="6"/>
  <c r="C328" i="5"/>
  <c r="E328" i="5"/>
  <c r="F328" i="5"/>
  <c r="B329" i="5"/>
  <c r="C330" i="6"/>
  <c r="E330" i="6"/>
  <c r="F330" i="6"/>
  <c r="B331" i="6"/>
  <c r="C329" i="5"/>
  <c r="E329" i="5"/>
  <c r="F329" i="5"/>
  <c r="B330" i="5"/>
  <c r="C331" i="6"/>
  <c r="E331" i="6"/>
  <c r="F331" i="6"/>
  <c r="B332" i="6"/>
  <c r="C330" i="5"/>
  <c r="E330" i="5"/>
  <c r="F330" i="5"/>
  <c r="B331" i="5"/>
  <c r="C332" i="6"/>
  <c r="E332" i="6"/>
  <c r="F332" i="6"/>
  <c r="B333" i="6"/>
  <c r="C331" i="5"/>
  <c r="E331" i="5"/>
  <c r="F331" i="5"/>
  <c r="B332" i="5"/>
  <c r="C333" i="6"/>
  <c r="E333" i="6"/>
  <c r="F333" i="6"/>
  <c r="B334" i="6"/>
  <c r="C332" i="5"/>
  <c r="E332" i="5"/>
  <c r="F332" i="5"/>
  <c r="B333" i="5"/>
  <c r="C334" i="6"/>
  <c r="E334" i="6"/>
  <c r="F334" i="6"/>
  <c r="B335" i="6"/>
  <c r="C333" i="5"/>
  <c r="E333" i="5"/>
  <c r="F333" i="5"/>
  <c r="B334" i="5"/>
  <c r="C335" i="6"/>
  <c r="E335" i="6"/>
  <c r="F335" i="6"/>
  <c r="B336" i="6"/>
  <c r="C334" i="5"/>
  <c r="E334" i="5"/>
  <c r="F334" i="5"/>
  <c r="B335" i="5"/>
  <c r="C336" i="6"/>
  <c r="E336" i="6"/>
  <c r="F336" i="6"/>
  <c r="B337" i="6"/>
  <c r="C335" i="5"/>
  <c r="E335" i="5"/>
  <c r="F335" i="5"/>
  <c r="B336" i="5"/>
  <c r="C337" i="6"/>
  <c r="E337" i="6"/>
  <c r="F337" i="6"/>
  <c r="B338" i="6"/>
  <c r="C336" i="5"/>
  <c r="E336" i="5"/>
  <c r="F336" i="5"/>
  <c r="B337" i="5"/>
  <c r="C338" i="6"/>
  <c r="E338" i="6"/>
  <c r="F338" i="6"/>
  <c r="B339" i="6"/>
  <c r="C337" i="5"/>
  <c r="E337" i="5"/>
  <c r="F337" i="5"/>
  <c r="B338" i="5"/>
  <c r="C339" i="6"/>
  <c r="E339" i="6"/>
  <c r="F339" i="6"/>
  <c r="B340" i="6"/>
  <c r="C338" i="5"/>
  <c r="E338" i="5"/>
  <c r="F338" i="5"/>
  <c r="B339" i="5"/>
  <c r="C340" i="6"/>
  <c r="E340" i="6"/>
  <c r="F340" i="6"/>
  <c r="B341" i="6"/>
  <c r="C339" i="5"/>
  <c r="E339" i="5"/>
  <c r="F339" i="5"/>
  <c r="B340" i="5"/>
  <c r="C341" i="6"/>
  <c r="E341" i="6"/>
  <c r="F341" i="6"/>
  <c r="B342" i="6"/>
  <c r="C340" i="5"/>
  <c r="E340" i="5"/>
  <c r="F340" i="5"/>
  <c r="B341" i="5"/>
  <c r="C342" i="6"/>
  <c r="E342" i="6"/>
  <c r="F342" i="6"/>
  <c r="B343" i="6"/>
  <c r="C341" i="5"/>
  <c r="E341" i="5"/>
  <c r="F341" i="5"/>
  <c r="B342" i="5"/>
  <c r="C343" i="6"/>
  <c r="E343" i="6"/>
  <c r="F343" i="6"/>
  <c r="B344" i="6"/>
  <c r="C342" i="5"/>
  <c r="E342" i="5"/>
  <c r="F342" i="5"/>
  <c r="B343" i="5"/>
  <c r="C344" i="6"/>
  <c r="E344" i="6"/>
  <c r="F344" i="6"/>
  <c r="B345" i="6"/>
  <c r="C343" i="5"/>
  <c r="E343" i="5"/>
  <c r="F343" i="5"/>
  <c r="B344" i="5"/>
  <c r="C345" i="6"/>
  <c r="E345" i="6"/>
  <c r="F345" i="6"/>
  <c r="B346" i="6"/>
  <c r="C344" i="5"/>
  <c r="E344" i="5"/>
  <c r="F344" i="5"/>
  <c r="B345" i="5"/>
  <c r="C346" i="6"/>
  <c r="E346" i="6"/>
  <c r="F346" i="6"/>
  <c r="B347" i="6"/>
  <c r="C345" i="5"/>
  <c r="E345" i="5"/>
  <c r="F345" i="5"/>
  <c r="B346" i="5"/>
  <c r="C347" i="6"/>
  <c r="E347" i="6"/>
  <c r="F347" i="6"/>
  <c r="B348" i="6"/>
  <c r="C346" i="5"/>
  <c r="E346" i="5"/>
  <c r="F346" i="5"/>
  <c r="B347" i="5"/>
  <c r="C348" i="6"/>
  <c r="E348" i="6"/>
  <c r="F348" i="6"/>
  <c r="B349" i="6"/>
  <c r="C347" i="5"/>
  <c r="E347" i="5"/>
  <c r="F347" i="5"/>
  <c r="B348" i="5"/>
  <c r="C349" i="6"/>
  <c r="E349" i="6"/>
  <c r="F349" i="6"/>
  <c r="B350" i="6"/>
  <c r="C348" i="5"/>
  <c r="E348" i="5"/>
  <c r="F348" i="5"/>
  <c r="B349" i="5"/>
  <c r="C350" i="6"/>
  <c r="E350" i="6"/>
  <c r="F350" i="6"/>
  <c r="B351" i="6"/>
  <c r="C349" i="5"/>
  <c r="E349" i="5"/>
  <c r="F349" i="5"/>
  <c r="B350" i="5"/>
  <c r="C351" i="6"/>
  <c r="E351" i="6"/>
  <c r="F351" i="6"/>
  <c r="B352" i="6"/>
  <c r="C350" i="5"/>
  <c r="E350" i="5"/>
  <c r="F350" i="5"/>
  <c r="B351" i="5"/>
  <c r="C352" i="6"/>
  <c r="E352" i="6"/>
  <c r="F352" i="6"/>
  <c r="B353" i="6"/>
  <c r="C351" i="5"/>
  <c r="E351" i="5"/>
  <c r="F351" i="5"/>
  <c r="B352" i="5"/>
  <c r="C353" i="6"/>
  <c r="E353" i="6"/>
  <c r="F353" i="6"/>
  <c r="B354" i="6"/>
  <c r="C352" i="5"/>
  <c r="E352" i="5"/>
  <c r="F352" i="5"/>
  <c r="B353" i="5"/>
  <c r="C354" i="6"/>
  <c r="E354" i="6"/>
  <c r="F354" i="6"/>
  <c r="B355" i="6"/>
  <c r="C353" i="5"/>
  <c r="E353" i="5"/>
  <c r="F353" i="5"/>
  <c r="B354" i="5"/>
  <c r="C355" i="6"/>
  <c r="E355" i="6"/>
  <c r="F355" i="6"/>
  <c r="B356" i="6"/>
  <c r="C354" i="5"/>
  <c r="E354" i="5"/>
  <c r="F354" i="5"/>
  <c r="B355" i="5"/>
  <c r="C356" i="6"/>
  <c r="E356" i="6"/>
  <c r="F356" i="6"/>
  <c r="B357" i="6"/>
  <c r="C355" i="5"/>
  <c r="E355" i="5"/>
  <c r="F355" i="5"/>
  <c r="B356" i="5"/>
  <c r="C357" i="6"/>
  <c r="E357" i="6"/>
  <c r="F357" i="6"/>
  <c r="B358" i="6"/>
  <c r="C356" i="5"/>
  <c r="E356" i="5"/>
  <c r="F356" i="5"/>
  <c r="B357" i="5"/>
  <c r="C358" i="6"/>
  <c r="E358" i="6"/>
  <c r="F358" i="6"/>
  <c r="B359" i="6"/>
  <c r="C357" i="5"/>
  <c r="E357" i="5"/>
  <c r="F357" i="5"/>
  <c r="B358" i="5"/>
  <c r="C359" i="6"/>
  <c r="E359" i="6"/>
  <c r="F359" i="6"/>
  <c r="B360" i="6"/>
  <c r="C358" i="5"/>
  <c r="E358" i="5"/>
  <c r="F358" i="5"/>
  <c r="B359" i="5"/>
  <c r="C360" i="6"/>
  <c r="E360" i="6"/>
  <c r="F360" i="6"/>
  <c r="B361" i="6"/>
  <c r="C359" i="5"/>
  <c r="E359" i="5"/>
  <c r="F359" i="5"/>
  <c r="B360" i="5"/>
  <c r="C361" i="6"/>
  <c r="E361" i="6"/>
  <c r="F361" i="6"/>
  <c r="B362" i="6"/>
  <c r="C360" i="5"/>
  <c r="E360" i="5"/>
  <c r="F360" i="5"/>
  <c r="B361" i="5"/>
  <c r="C362" i="6"/>
  <c r="E362" i="6"/>
  <c r="F362" i="6"/>
  <c r="B363" i="6"/>
  <c r="C361" i="5"/>
  <c r="E361" i="5"/>
  <c r="F361" i="5"/>
  <c r="B362" i="5"/>
  <c r="C363" i="6"/>
  <c r="E363" i="6"/>
  <c r="F363" i="6"/>
  <c r="B364" i="6"/>
  <c r="C362" i="5"/>
  <c r="E362" i="5"/>
  <c r="F362" i="5"/>
  <c r="B363" i="5"/>
  <c r="C364" i="6"/>
  <c r="E364" i="6"/>
  <c r="F364" i="6"/>
  <c r="B365" i="6"/>
  <c r="C363" i="5"/>
  <c r="E363" i="5"/>
  <c r="F363" i="5"/>
  <c r="B364" i="5"/>
  <c r="C365" i="6"/>
  <c r="E365" i="6"/>
  <c r="F365" i="6"/>
  <c r="B366" i="6"/>
  <c r="C364" i="5"/>
  <c r="E364" i="5"/>
  <c r="F364" i="5"/>
  <c r="B365" i="5"/>
  <c r="C366" i="6"/>
  <c r="E366" i="6"/>
  <c r="F366" i="6"/>
  <c r="B367" i="6"/>
  <c r="C365" i="5"/>
  <c r="E365" i="5"/>
  <c r="F365" i="5"/>
  <c r="B366" i="5"/>
  <c r="C367" i="6"/>
  <c r="E367" i="6"/>
  <c r="F367" i="6"/>
  <c r="C366" i="5"/>
  <c r="E366" i="5"/>
  <c r="F366" i="5"/>
  <c r="B367" i="5"/>
  <c r="C367" i="5"/>
  <c r="E367" i="5"/>
  <c r="F367" i="5"/>
  <c r="B368" i="5"/>
  <c r="C368" i="5"/>
  <c r="E368" i="5"/>
  <c r="F368" i="5"/>
  <c r="B369" i="5"/>
  <c r="C369" i="5"/>
  <c r="E369" i="5"/>
  <c r="F369" i="5"/>
</calcChain>
</file>

<file path=xl/sharedStrings.xml><?xml version="1.0" encoding="utf-8"?>
<sst xmlns="http://schemas.openxmlformats.org/spreadsheetml/2006/main" count="148" uniqueCount="98">
  <si>
    <t>Dale &amp; Mia Babbitt</t>
  </si>
  <si>
    <t>2015 Budget</t>
  </si>
  <si>
    <t>2015 Balance Sheet</t>
  </si>
  <si>
    <t>Income</t>
  </si>
  <si>
    <t>Monthly</t>
  </si>
  <si>
    <t>Annually</t>
  </si>
  <si>
    <t>Dale's Gross Income (3% annual growth)</t>
  </si>
  <si>
    <t>Mia's Gross Income (3% annual growth)</t>
  </si>
  <si>
    <t>Combined Household Income</t>
  </si>
  <si>
    <t>Income &amp; Payroll Taxes Withheld</t>
  </si>
  <si>
    <t>Dale - FICA</t>
  </si>
  <si>
    <t>Mia - FICA</t>
  </si>
  <si>
    <t>Pretax Retirement Savings</t>
  </si>
  <si>
    <t>Combined Household Pretax Savings</t>
  </si>
  <si>
    <t>Assets</t>
  </si>
  <si>
    <t>Current Assets</t>
  </si>
  <si>
    <t>Checking account</t>
  </si>
  <si>
    <t>Savings account</t>
  </si>
  <si>
    <t>Investment Assets</t>
  </si>
  <si>
    <t>Tangible Assets</t>
  </si>
  <si>
    <t>Total Assets</t>
  </si>
  <si>
    <t>Liabilities</t>
  </si>
  <si>
    <t>Current Liabilities</t>
  </si>
  <si>
    <t>Long-Term Liabilities</t>
  </si>
  <si>
    <t>Disposable Income</t>
  </si>
  <si>
    <t>Living Expenses</t>
  </si>
  <si>
    <t>2014 Jeep Grand Cherokee</t>
  </si>
  <si>
    <t>2008 Chevrolet Silverado</t>
  </si>
  <si>
    <t>2003 Sea Ray 320 Boat</t>
  </si>
  <si>
    <t>Personal Belongings</t>
  </si>
  <si>
    <t>Stamp Collection</t>
  </si>
  <si>
    <t>Spear Fishing Equipment</t>
  </si>
  <si>
    <t>Total Tangible Assets</t>
  </si>
  <si>
    <t>401k (Dale)</t>
  </si>
  <si>
    <t>401k (Mia)</t>
  </si>
  <si>
    <t>Stock Portfolio (Mia)</t>
  </si>
  <si>
    <t>Total Investment Assets</t>
  </si>
  <si>
    <t>Mia's 401k Contributions</t>
  </si>
  <si>
    <t>Dale's 401k Contributions</t>
  </si>
  <si>
    <t>Income Taxes withheld (MFJ)</t>
  </si>
  <si>
    <t>Cable and Internet</t>
  </si>
  <si>
    <t>Groceries</t>
  </si>
  <si>
    <t>Dining Out</t>
  </si>
  <si>
    <t>Entertainment</t>
  </si>
  <si>
    <t>Auto Insurance Premiums</t>
  </si>
  <si>
    <t>Other</t>
  </si>
  <si>
    <t>Auto loan payment (Mia)</t>
  </si>
  <si>
    <t xml:space="preserve">Credit card payments </t>
  </si>
  <si>
    <t>Alimony</t>
  </si>
  <si>
    <t>Mia's Townhome</t>
  </si>
  <si>
    <t>Babbit's Current House</t>
  </si>
  <si>
    <t>Total Current Assets</t>
  </si>
  <si>
    <t>Gym membership</t>
  </si>
  <si>
    <t>Boat Loan (The Codfather)</t>
  </si>
  <si>
    <t>Total Payroll &amp; Income Tax Withheld</t>
  </si>
  <si>
    <t>Credit Card 1 Balance (APR 17.5%)</t>
  </si>
  <si>
    <t>Credit Card 2 Balance (APR 21%)</t>
  </si>
  <si>
    <t>Term</t>
  </si>
  <si>
    <t>15 years</t>
  </si>
  <si>
    <t>Original Loan</t>
  </si>
  <si>
    <t>Interest rate</t>
  </si>
  <si>
    <t>Date</t>
  </si>
  <si>
    <t>Loan</t>
  </si>
  <si>
    <t>Interest Paid</t>
  </si>
  <si>
    <t>Monthly Payment</t>
  </si>
  <si>
    <t>Principal Paid</t>
  </si>
  <si>
    <t>Outstanding Loan</t>
  </si>
  <si>
    <t>Interest Rate</t>
  </si>
  <si>
    <t>5 years</t>
  </si>
  <si>
    <t>Total Current Liabilities</t>
  </si>
  <si>
    <t>Boat Insurance Premiums</t>
  </si>
  <si>
    <t>Boat Expenses (gas, maintenance)</t>
  </si>
  <si>
    <t>Vehicle Expenses (gas, maintenance)</t>
  </si>
  <si>
    <t>Total living expenses</t>
  </si>
  <si>
    <t>30 years</t>
  </si>
  <si>
    <t>Total Long-Term Liabilities</t>
  </si>
  <si>
    <t>Total Liabilities</t>
  </si>
  <si>
    <t xml:space="preserve">Total Net worth </t>
  </si>
  <si>
    <t>Boat Slip and Storage</t>
  </si>
  <si>
    <t>Traditional IRA (Dale)</t>
  </si>
  <si>
    <t>30 Years</t>
  </si>
  <si>
    <t>House Mortgage Payments</t>
  </si>
  <si>
    <t>Townhome Mortgage Payments</t>
  </si>
  <si>
    <t>Personal &amp; Pet expenses</t>
  </si>
  <si>
    <t>Joint</t>
  </si>
  <si>
    <t>Dale</t>
  </si>
  <si>
    <t>Mia</t>
  </si>
  <si>
    <t>Ownership</t>
  </si>
  <si>
    <t>Cash Available to Save</t>
  </si>
  <si>
    <t>Utilities (electric, water) - Townhome</t>
  </si>
  <si>
    <t>Utilities (electric, water) - House</t>
  </si>
  <si>
    <t>Boat Loan - The CodFather (Original Loan of $65,000 at 4.75% APR for 15 years</t>
  </si>
  <si>
    <t>Auto Loan - 2014 Jeep Grand Cherokee (Original Loan of $27,000 at 4.25% APR for 5 years)</t>
  </si>
  <si>
    <t>Mortgage for Townhome (Original Loan of $128,000 at 5.25% APR for Years)</t>
  </si>
  <si>
    <t>Mortgage personal residence (Original Loan of $272,000 at 5.00% APR for 30 years)</t>
  </si>
  <si>
    <t>Cash Value of Term Life Insurance($140,000 policy)</t>
  </si>
  <si>
    <t>Current Value</t>
  </si>
  <si>
    <t>Dale's Contribution to Traditional 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</si>
</sst>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0" applyNumberFormat="1"/>
    <xf numFmtId="14" fontId="0" fillId="0" borderId="0" xfId="0" applyNumberFormat="1"/>
    <xf numFmtId="6" fontId="0" fillId="0" borderId="0" xfId="0" applyNumberFormat="1"/>
    <xf numFmtId="8" fontId="0" fillId="0" borderId="0" xfId="0" applyNumberFormat="1"/>
    <xf numFmtId="8" fontId="0" fillId="0" borderId="0" xfId="1" applyNumberFormat="1" applyFont="1"/>
    <xf numFmtId="10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4" fillId="0" borderId="0" xfId="0" applyFont="1" applyBorder="1"/>
    <xf numFmtId="44" fontId="0" fillId="0" borderId="0" xfId="1" applyFont="1" applyBorder="1"/>
    <xf numFmtId="44" fontId="0" fillId="0" borderId="0" xfId="0" applyNumberFormat="1" applyBorder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1" fillId="0" borderId="1" xfId="1" applyFont="1" applyBorder="1"/>
    <xf numFmtId="0" fontId="0" fillId="0" borderId="10" xfId="0" applyBorder="1"/>
    <xf numFmtId="0" fontId="0" fillId="0" borderId="11" xfId="0" applyBorder="1"/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1" xfId="0" applyFont="1" applyBorder="1" applyAlignment="1">
      <alignment horizontal="left"/>
    </xf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11" xfId="0" applyNumberFormat="1" applyBorder="1"/>
    <xf numFmtId="164" fontId="1" fillId="0" borderId="1" xfId="1" applyNumberFormat="1" applyFont="1" applyBorder="1"/>
    <xf numFmtId="164" fontId="0" fillId="0" borderId="10" xfId="0" applyNumberFormat="1" applyBorder="1"/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11" xfId="0" applyNumberFormat="1" applyBorder="1"/>
    <xf numFmtId="165" fontId="0" fillId="0" borderId="0" xfId="1" applyNumberFormat="1" applyFont="1" applyBorder="1" applyAlignment="1"/>
    <xf numFmtId="165" fontId="1" fillId="0" borderId="0" xfId="1" applyNumberFormat="1" applyFont="1" applyBorder="1" applyAlignment="1"/>
    <xf numFmtId="165" fontId="0" fillId="0" borderId="11" xfId="0" applyNumberFormat="1" applyFont="1" applyBorder="1"/>
    <xf numFmtId="165" fontId="0" fillId="0" borderId="0" xfId="0" applyNumberFormat="1" applyFont="1" applyBorder="1"/>
    <xf numFmtId="0" fontId="0" fillId="0" borderId="11" xfId="0" applyBorder="1" applyAlignment="1"/>
    <xf numFmtId="165" fontId="1" fillId="0" borderId="0" xfId="1" applyNumberFormat="1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164" fontId="0" fillId="0" borderId="1" xfId="0" applyNumberFormat="1" applyFont="1" applyBorder="1"/>
    <xf numFmtId="0" fontId="2" fillId="0" borderId="0" xfId="0" applyFont="1" applyBorder="1"/>
    <xf numFmtId="164" fontId="0" fillId="2" borderId="0" xfId="1" applyNumberFormat="1" applyFont="1" applyFill="1" applyBorder="1"/>
    <xf numFmtId="164" fontId="0" fillId="0" borderId="0" xfId="1" applyNumberFormat="1" applyFont="1" applyFill="1" applyBorder="1"/>
    <xf numFmtId="44" fontId="0" fillId="3" borderId="0" xfId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44" fontId="0" fillId="0" borderId="1" xfId="0" applyNumberFormat="1" applyFont="1" applyBorder="1"/>
    <xf numFmtId="164" fontId="0" fillId="0" borderId="1" xfId="1" applyNumberFormat="1" applyFont="1" applyBorder="1"/>
    <xf numFmtId="164" fontId="0" fillId="0" borderId="12" xfId="0" applyNumberFormat="1" applyBorder="1"/>
    <xf numFmtId="0" fontId="0" fillId="0" borderId="12" xfId="0" applyBorder="1"/>
    <xf numFmtId="0" fontId="2" fillId="0" borderId="0" xfId="0" applyFont="1" applyBorder="1" applyAlignment="1">
      <alignment horizontal="right"/>
    </xf>
    <xf numFmtId="44" fontId="0" fillId="0" borderId="1" xfId="1" applyFont="1" applyBorder="1"/>
    <xf numFmtId="0" fontId="0" fillId="0" borderId="0" xfId="0" applyBorder="1" applyAlignment="1">
      <alignment horizontal="left"/>
    </xf>
    <xf numFmtId="164" fontId="0" fillId="0" borderId="0" xfId="0" applyNumberFormat="1" applyFont="1" applyBorder="1"/>
    <xf numFmtId="44" fontId="0" fillId="0" borderId="0" xfId="0" applyNumberFormat="1" applyFont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P34"/>
  <sheetViews>
    <sheetView showGridLines="0" tabSelected="1" workbookViewId="0">
      <selection activeCell="C3" sqref="C3:O3"/>
    </sheetView>
  </sheetViews>
  <sheetFormatPr defaultColWidth="8.85546875" defaultRowHeight="15" x14ac:dyDescent="0.25"/>
  <cols>
    <col min="2" max="2" width="1.140625" customWidth="1"/>
    <col min="3" max="3" width="2.7109375" customWidth="1"/>
    <col min="5" max="5" width="28.28515625" customWidth="1"/>
    <col min="6" max="6" width="12.140625" customWidth="1"/>
    <col min="7" max="7" width="10.42578125" customWidth="1"/>
    <col min="9" max="9" width="2.140625" customWidth="1"/>
    <col min="10" max="10" width="21" bestFit="1" customWidth="1"/>
    <col min="11" max="11" width="16.85546875" customWidth="1"/>
    <col min="12" max="12" width="8.42578125" hidden="1" customWidth="1"/>
    <col min="13" max="13" width="8.85546875" hidden="1" customWidth="1"/>
    <col min="14" max="14" width="13.42578125" bestFit="1" customWidth="1"/>
    <col min="15" max="15" width="10.28515625" customWidth="1"/>
    <col min="16" max="16" width="1.85546875" customWidth="1"/>
  </cols>
  <sheetData>
    <row r="1" spans="2:16" ht="15.75" thickBot="1" x14ac:dyDescent="0.3"/>
    <row r="2" spans="2:16" ht="6" customHeight="1" x14ac:dyDescent="0.2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2:16" ht="15" customHeight="1" x14ac:dyDescent="0.25">
      <c r="B3" s="15"/>
      <c r="C3" s="76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6"/>
    </row>
    <row r="4" spans="2:16" ht="15" customHeight="1" x14ac:dyDescent="0.25">
      <c r="B4" s="15"/>
      <c r="C4" s="76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6"/>
    </row>
    <row r="5" spans="2:16" x14ac:dyDescent="0.25"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6"/>
    </row>
    <row r="6" spans="2:16" ht="17.25" x14ac:dyDescent="0.3">
      <c r="B6" s="15"/>
      <c r="C6" s="18" t="s">
        <v>14</v>
      </c>
      <c r="D6" s="17"/>
      <c r="E6" s="17"/>
      <c r="F6" s="17"/>
      <c r="G6" s="17"/>
      <c r="H6" s="17"/>
      <c r="I6" s="74" t="s">
        <v>21</v>
      </c>
      <c r="J6" s="74"/>
      <c r="K6" s="17"/>
      <c r="L6" s="17"/>
      <c r="M6" s="17"/>
      <c r="N6" s="17"/>
      <c r="O6" s="17"/>
      <c r="P6" s="16"/>
    </row>
    <row r="7" spans="2:16" ht="17.25" x14ac:dyDescent="0.3">
      <c r="B7" s="15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x14ac:dyDescent="0.25">
      <c r="B8" s="15"/>
      <c r="C8" s="51" t="s">
        <v>15</v>
      </c>
      <c r="D8" s="51"/>
      <c r="E8" s="51"/>
      <c r="F8" s="52" t="s">
        <v>96</v>
      </c>
      <c r="G8" s="29" t="s">
        <v>87</v>
      </c>
      <c r="H8" s="17"/>
      <c r="I8" s="75" t="s">
        <v>22</v>
      </c>
      <c r="J8" s="75"/>
      <c r="K8" s="17"/>
      <c r="L8" s="17"/>
      <c r="M8" s="17"/>
      <c r="N8" s="52" t="s">
        <v>96</v>
      </c>
      <c r="O8" s="29" t="s">
        <v>87</v>
      </c>
      <c r="P8" s="16"/>
    </row>
    <row r="9" spans="2:16" x14ac:dyDescent="0.25">
      <c r="B9" s="15"/>
      <c r="C9" s="72" t="s">
        <v>16</v>
      </c>
      <c r="D9" s="72"/>
      <c r="E9" s="72"/>
      <c r="F9" s="45">
        <v>1853</v>
      </c>
      <c r="G9" s="28" t="s">
        <v>84</v>
      </c>
      <c r="H9" s="17"/>
      <c r="I9" s="72" t="s">
        <v>55</v>
      </c>
      <c r="J9" s="72"/>
      <c r="K9" s="72"/>
      <c r="L9" s="72"/>
      <c r="M9" s="72"/>
      <c r="N9" s="42">
        <v>22000</v>
      </c>
      <c r="O9" s="28" t="s">
        <v>84</v>
      </c>
      <c r="P9" s="16"/>
    </row>
    <row r="10" spans="2:16" x14ac:dyDescent="0.25">
      <c r="B10" s="15"/>
      <c r="C10" s="72" t="s">
        <v>17</v>
      </c>
      <c r="D10" s="72"/>
      <c r="E10" s="72"/>
      <c r="F10" s="46">
        <v>2797</v>
      </c>
      <c r="G10" s="28" t="s">
        <v>84</v>
      </c>
      <c r="H10" s="17"/>
      <c r="I10" s="72" t="s">
        <v>56</v>
      </c>
      <c r="J10" s="72"/>
      <c r="K10" s="72"/>
      <c r="L10" s="72"/>
      <c r="M10" s="72"/>
      <c r="N10" s="50">
        <v>1300</v>
      </c>
      <c r="O10" s="28" t="s">
        <v>84</v>
      </c>
      <c r="P10" s="16"/>
    </row>
    <row r="11" spans="2:16" ht="15.75" thickBot="1" x14ac:dyDescent="0.3">
      <c r="B11" s="15"/>
      <c r="C11" s="73" t="s">
        <v>95</v>
      </c>
      <c r="D11" s="73"/>
      <c r="E11" s="73"/>
      <c r="F11" s="45">
        <v>0</v>
      </c>
      <c r="G11" s="28"/>
      <c r="H11" s="17"/>
      <c r="J11" s="49" t="s">
        <v>69</v>
      </c>
      <c r="K11" s="49"/>
      <c r="L11" s="49"/>
      <c r="M11" s="49"/>
      <c r="N11" s="44">
        <f>SUM(N9:N10)</f>
        <v>23300</v>
      </c>
      <c r="O11" s="28"/>
      <c r="P11" s="16"/>
    </row>
    <row r="12" spans="2:16" ht="16.5" thickTop="1" thickBot="1" x14ac:dyDescent="0.3">
      <c r="B12" s="15"/>
      <c r="D12" s="35" t="s">
        <v>51</v>
      </c>
      <c r="E12" s="35"/>
      <c r="F12" s="47">
        <f>SUM(F9:F11)</f>
        <v>4650</v>
      </c>
      <c r="G12" s="28"/>
      <c r="H12" s="17"/>
      <c r="I12" s="72"/>
      <c r="J12" s="72"/>
      <c r="K12" s="72"/>
      <c r="L12" s="72"/>
      <c r="M12" s="72"/>
      <c r="N12" s="43"/>
      <c r="O12" s="28"/>
      <c r="P12" s="16"/>
    </row>
    <row r="13" spans="2:16" ht="15.75" thickTop="1" x14ac:dyDescent="0.25">
      <c r="B13" s="15"/>
      <c r="C13" s="26"/>
      <c r="D13" s="26"/>
      <c r="E13" s="26"/>
      <c r="F13" s="48"/>
      <c r="G13" s="28"/>
      <c r="H13" s="17"/>
      <c r="I13" s="17"/>
      <c r="J13" s="17"/>
      <c r="K13" s="17"/>
      <c r="L13" s="17"/>
      <c r="M13" s="17"/>
      <c r="N13" s="43"/>
      <c r="O13" s="28"/>
      <c r="P13" s="16"/>
    </row>
    <row r="14" spans="2:16" x14ac:dyDescent="0.25">
      <c r="B14" s="15"/>
      <c r="C14" s="27" t="s">
        <v>18</v>
      </c>
      <c r="D14" s="27"/>
      <c r="E14" s="26"/>
      <c r="F14" s="48"/>
      <c r="G14" s="28"/>
      <c r="H14" s="17"/>
      <c r="I14" s="75" t="s">
        <v>23</v>
      </c>
      <c r="J14" s="75"/>
      <c r="K14" s="75"/>
      <c r="L14" s="17"/>
      <c r="M14" s="17"/>
      <c r="N14" s="43"/>
      <c r="O14" s="28"/>
      <c r="P14" s="16"/>
    </row>
    <row r="15" spans="2:16" x14ac:dyDescent="0.25">
      <c r="B15" s="15"/>
      <c r="C15" s="21" t="s">
        <v>33</v>
      </c>
      <c r="D15" s="21"/>
      <c r="E15" s="21"/>
      <c r="F15" s="42">
        <v>15480</v>
      </c>
      <c r="G15" s="28" t="s">
        <v>85</v>
      </c>
      <c r="H15" s="17"/>
      <c r="I15" s="71" t="s">
        <v>94</v>
      </c>
      <c r="J15" s="71"/>
      <c r="K15" s="71"/>
      <c r="L15" s="71"/>
      <c r="M15" s="71"/>
      <c r="N15" s="80">
        <v>187400</v>
      </c>
      <c r="O15" s="78" t="s">
        <v>84</v>
      </c>
      <c r="P15" s="16"/>
    </row>
    <row r="16" spans="2:16" ht="15" customHeight="1" x14ac:dyDescent="0.25">
      <c r="B16" s="15"/>
      <c r="C16" s="21" t="s">
        <v>34</v>
      </c>
      <c r="D16" s="21"/>
      <c r="E16" s="21"/>
      <c r="F16" s="42">
        <v>93540</v>
      </c>
      <c r="G16" s="28" t="s">
        <v>86</v>
      </c>
      <c r="H16" s="17"/>
      <c r="I16" s="71"/>
      <c r="J16" s="71"/>
      <c r="K16" s="71"/>
      <c r="L16" s="71"/>
      <c r="M16" s="71"/>
      <c r="N16" s="80"/>
      <c r="O16" s="78"/>
      <c r="P16" s="16"/>
    </row>
    <row r="17" spans="2:16" ht="15" customHeight="1" x14ac:dyDescent="0.25">
      <c r="B17" s="15"/>
      <c r="C17" s="21" t="s">
        <v>79</v>
      </c>
      <c r="D17" s="21"/>
      <c r="E17" s="21"/>
      <c r="F17" s="42">
        <v>54830</v>
      </c>
      <c r="G17" s="28" t="s">
        <v>85</v>
      </c>
      <c r="H17" s="17"/>
      <c r="I17" s="71" t="s">
        <v>93</v>
      </c>
      <c r="J17" s="71"/>
      <c r="K17" s="71"/>
      <c r="L17" s="71"/>
      <c r="M17" s="71"/>
      <c r="N17" s="80">
        <v>82715</v>
      </c>
      <c r="O17" s="78" t="s">
        <v>86</v>
      </c>
      <c r="P17" s="16"/>
    </row>
    <row r="18" spans="2:16" ht="15" customHeight="1" x14ac:dyDescent="0.25">
      <c r="B18" s="15"/>
      <c r="C18" s="21" t="s">
        <v>35</v>
      </c>
      <c r="D18" s="21"/>
      <c r="E18" s="21"/>
      <c r="F18" s="42">
        <v>3820</v>
      </c>
      <c r="G18" s="28" t="s">
        <v>86</v>
      </c>
      <c r="H18" s="17"/>
      <c r="I18" s="71"/>
      <c r="J18" s="71"/>
      <c r="K18" s="71"/>
      <c r="L18" s="71"/>
      <c r="M18" s="71"/>
      <c r="N18" s="80"/>
      <c r="O18" s="78"/>
      <c r="P18" s="16"/>
    </row>
    <row r="19" spans="2:16" ht="15" customHeight="1" thickBot="1" x14ac:dyDescent="0.3">
      <c r="B19" s="15"/>
      <c r="D19" s="36" t="s">
        <v>36</v>
      </c>
      <c r="E19" s="36"/>
      <c r="F19" s="47">
        <f>SUM(F15:F18)</f>
        <v>167670</v>
      </c>
      <c r="G19" s="28"/>
      <c r="H19" s="17"/>
      <c r="I19" s="71" t="s">
        <v>92</v>
      </c>
      <c r="J19" s="71"/>
      <c r="K19" s="71"/>
      <c r="L19" s="71"/>
      <c r="M19" s="71"/>
      <c r="N19" s="80">
        <v>20350</v>
      </c>
      <c r="O19" s="78" t="s">
        <v>84</v>
      </c>
      <c r="P19" s="16"/>
    </row>
    <row r="20" spans="2:16" ht="15.75" thickTop="1" x14ac:dyDescent="0.25">
      <c r="B20" s="15"/>
      <c r="C20" s="26"/>
      <c r="D20" s="26"/>
      <c r="E20" s="26"/>
      <c r="F20" s="48"/>
      <c r="G20" s="28"/>
      <c r="H20" s="17"/>
      <c r="I20" s="71"/>
      <c r="J20" s="71"/>
      <c r="K20" s="71"/>
      <c r="L20" s="71"/>
      <c r="M20" s="71"/>
      <c r="N20" s="80"/>
      <c r="O20" s="78"/>
      <c r="P20" s="16"/>
    </row>
    <row r="21" spans="2:16" x14ac:dyDescent="0.25">
      <c r="B21" s="15"/>
      <c r="C21" s="26"/>
      <c r="D21" s="26"/>
      <c r="E21" s="26"/>
      <c r="F21" s="48"/>
      <c r="G21" s="28"/>
      <c r="H21" s="17"/>
      <c r="I21" s="71" t="s">
        <v>91</v>
      </c>
      <c r="J21" s="71"/>
      <c r="K21" s="71"/>
      <c r="L21" s="71"/>
      <c r="M21" s="71"/>
      <c r="N21" s="79">
        <v>15000</v>
      </c>
      <c r="O21" s="78" t="s">
        <v>84</v>
      </c>
      <c r="P21" s="16"/>
    </row>
    <row r="22" spans="2:16" x14ac:dyDescent="0.25">
      <c r="B22" s="15"/>
      <c r="C22" s="27" t="s">
        <v>19</v>
      </c>
      <c r="D22" s="27"/>
      <c r="E22" s="26"/>
      <c r="F22" s="48"/>
      <c r="G22" s="28"/>
      <c r="H22" s="17"/>
      <c r="I22" s="71"/>
      <c r="J22" s="71"/>
      <c r="K22" s="71"/>
      <c r="L22" s="71"/>
      <c r="M22" s="71"/>
      <c r="N22" s="79"/>
      <c r="O22" s="78"/>
      <c r="P22" s="16"/>
    </row>
    <row r="23" spans="2:16" ht="15.75" thickBot="1" x14ac:dyDescent="0.3">
      <c r="B23" s="15"/>
      <c r="C23" s="21" t="s">
        <v>50</v>
      </c>
      <c r="D23" s="21"/>
      <c r="E23" s="21"/>
      <c r="F23" s="42">
        <v>360000</v>
      </c>
      <c r="G23" s="28" t="s">
        <v>84</v>
      </c>
      <c r="H23" s="17"/>
      <c r="J23" s="32" t="s">
        <v>75</v>
      </c>
      <c r="K23" s="32"/>
      <c r="L23" s="32"/>
      <c r="M23" s="32"/>
      <c r="N23" s="44">
        <f>SUM(N15:N22)</f>
        <v>305465</v>
      </c>
      <c r="O23" s="28"/>
      <c r="P23" s="16"/>
    </row>
    <row r="24" spans="2:16" ht="15.75" thickTop="1" x14ac:dyDescent="0.25">
      <c r="B24" s="15"/>
      <c r="C24" s="21" t="s">
        <v>49</v>
      </c>
      <c r="D24" s="21"/>
      <c r="E24" s="21"/>
      <c r="F24" s="42">
        <v>175000</v>
      </c>
      <c r="G24" s="28" t="s">
        <v>86</v>
      </c>
      <c r="H24" s="17"/>
      <c r="I24" s="22"/>
      <c r="J24" s="22"/>
      <c r="K24" s="17"/>
      <c r="L24" s="17"/>
      <c r="M24" s="17"/>
      <c r="N24" s="43"/>
      <c r="O24" s="17"/>
      <c r="P24" s="16"/>
    </row>
    <row r="25" spans="2:16" x14ac:dyDescent="0.25">
      <c r="B25" s="15"/>
      <c r="C25" s="21" t="s">
        <v>27</v>
      </c>
      <c r="D25" s="21"/>
      <c r="E25" s="21"/>
      <c r="F25" s="42">
        <v>18000</v>
      </c>
      <c r="G25" s="28" t="s">
        <v>84</v>
      </c>
      <c r="H25" s="17"/>
      <c r="I25" s="17"/>
      <c r="J25" s="17"/>
      <c r="K25" s="17"/>
      <c r="L25" s="17"/>
      <c r="M25" s="17"/>
      <c r="N25" s="43"/>
      <c r="O25" s="17"/>
      <c r="P25" s="16"/>
    </row>
    <row r="26" spans="2:16" x14ac:dyDescent="0.25">
      <c r="B26" s="15"/>
      <c r="C26" s="26" t="s">
        <v>26</v>
      </c>
      <c r="D26" s="26"/>
      <c r="E26" s="26"/>
      <c r="F26" s="42">
        <v>35000</v>
      </c>
      <c r="G26" s="28" t="s">
        <v>84</v>
      </c>
      <c r="H26" s="17"/>
      <c r="I26" s="17"/>
      <c r="J26" s="17"/>
      <c r="K26" s="17"/>
      <c r="L26" s="17"/>
      <c r="M26" s="17"/>
      <c r="N26" s="43"/>
      <c r="O26" s="17"/>
      <c r="P26" s="16"/>
    </row>
    <row r="27" spans="2:16" x14ac:dyDescent="0.25">
      <c r="B27" s="15"/>
      <c r="C27" s="21" t="s">
        <v>28</v>
      </c>
      <c r="D27" s="21"/>
      <c r="E27" s="21"/>
      <c r="F27" s="42">
        <v>35000</v>
      </c>
      <c r="G27" s="28" t="s">
        <v>84</v>
      </c>
      <c r="H27" s="17"/>
      <c r="O27" s="17"/>
      <c r="P27" s="16"/>
    </row>
    <row r="28" spans="2:16" ht="15.75" thickBot="1" x14ac:dyDescent="0.3">
      <c r="B28" s="15"/>
      <c r="C28" s="21" t="s">
        <v>29</v>
      </c>
      <c r="D28" s="21"/>
      <c r="E28" s="21"/>
      <c r="F28" s="42">
        <v>14000</v>
      </c>
      <c r="G28" s="28" t="s">
        <v>84</v>
      </c>
      <c r="H28" s="17"/>
      <c r="I28" s="77" t="s">
        <v>76</v>
      </c>
      <c r="J28" s="77"/>
      <c r="K28" s="32"/>
      <c r="L28" s="32"/>
      <c r="M28" s="32"/>
      <c r="N28" s="44">
        <f>N23+N11</f>
        <v>328765</v>
      </c>
      <c r="O28" s="17"/>
      <c r="P28" s="16"/>
    </row>
    <row r="29" spans="2:16" ht="15.75" thickTop="1" x14ac:dyDescent="0.25">
      <c r="B29" s="15"/>
      <c r="C29" s="73" t="s">
        <v>30</v>
      </c>
      <c r="D29" s="73"/>
      <c r="E29" s="73"/>
      <c r="F29" s="42">
        <v>10000</v>
      </c>
      <c r="G29" s="28" t="s">
        <v>85</v>
      </c>
      <c r="H29" s="17"/>
      <c r="O29" s="17"/>
      <c r="P29" s="16"/>
    </row>
    <row r="30" spans="2:16" x14ac:dyDescent="0.25">
      <c r="B30" s="15"/>
      <c r="C30" s="73" t="s">
        <v>31</v>
      </c>
      <c r="D30" s="73"/>
      <c r="E30" s="73"/>
      <c r="F30" s="42">
        <v>3000</v>
      </c>
      <c r="G30" s="28" t="s">
        <v>85</v>
      </c>
      <c r="H30" s="17"/>
      <c r="I30" s="17"/>
      <c r="J30" s="17"/>
      <c r="K30" s="17"/>
      <c r="L30" s="17"/>
      <c r="M30" s="17"/>
      <c r="N30" s="43"/>
      <c r="O30" s="17"/>
      <c r="P30" s="16"/>
    </row>
    <row r="31" spans="2:16" ht="15.75" thickBot="1" x14ac:dyDescent="0.3">
      <c r="B31" s="15"/>
      <c r="D31" s="35" t="s">
        <v>32</v>
      </c>
      <c r="E31" s="35"/>
      <c r="F31" s="47">
        <f>SUM(F23:F30)</f>
        <v>650000</v>
      </c>
      <c r="G31" s="17"/>
      <c r="H31" s="17"/>
      <c r="I31" s="17"/>
      <c r="J31" s="17"/>
      <c r="K31" s="17"/>
      <c r="L31" s="17"/>
      <c r="M31" s="17"/>
      <c r="N31" s="43"/>
      <c r="O31" s="17"/>
      <c r="P31" s="16"/>
    </row>
    <row r="32" spans="2:16" ht="15.75" thickTop="1" x14ac:dyDescent="0.25">
      <c r="B32" s="15"/>
      <c r="C32" s="17"/>
      <c r="D32" s="17"/>
      <c r="E32" s="17"/>
      <c r="F32" s="43"/>
      <c r="G32" s="17"/>
      <c r="H32" s="17"/>
      <c r="I32" s="17"/>
      <c r="J32" s="17"/>
      <c r="K32" s="17"/>
      <c r="L32" s="17"/>
      <c r="M32" s="17"/>
      <c r="N32" s="43"/>
      <c r="O32" s="17"/>
      <c r="P32" s="16"/>
    </row>
    <row r="33" spans="2:16" ht="15.75" thickBot="1" x14ac:dyDescent="0.3">
      <c r="B33" s="15"/>
      <c r="C33" s="77" t="s">
        <v>20</v>
      </c>
      <c r="D33" s="77"/>
      <c r="E33" s="32"/>
      <c r="F33" s="44">
        <f>F12+F19+F31</f>
        <v>822320</v>
      </c>
      <c r="G33" s="17"/>
      <c r="H33" s="17"/>
      <c r="I33" s="33" t="s">
        <v>77</v>
      </c>
      <c r="J33" s="34"/>
      <c r="K33" s="32"/>
      <c r="L33" s="32"/>
      <c r="M33" s="32"/>
      <c r="N33" s="44">
        <f>F33-N28</f>
        <v>493555</v>
      </c>
      <c r="O33" s="17"/>
      <c r="P33" s="16"/>
    </row>
    <row r="34" spans="2:16" ht="12" customHeight="1" thickTop="1" thickBot="1" x14ac:dyDescent="0.3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</sheetData>
  <mergeCells count="27">
    <mergeCell ref="I21:M22"/>
    <mergeCell ref="C3:O3"/>
    <mergeCell ref="C4:O4"/>
    <mergeCell ref="I28:J28"/>
    <mergeCell ref="C33:D33"/>
    <mergeCell ref="C30:E30"/>
    <mergeCell ref="C29:E29"/>
    <mergeCell ref="O15:O16"/>
    <mergeCell ref="O17:O18"/>
    <mergeCell ref="O19:O20"/>
    <mergeCell ref="O21:O22"/>
    <mergeCell ref="N21:N22"/>
    <mergeCell ref="N19:N20"/>
    <mergeCell ref="N17:N18"/>
    <mergeCell ref="N15:N16"/>
    <mergeCell ref="I15:M16"/>
    <mergeCell ref="I17:M18"/>
    <mergeCell ref="C10:E10"/>
    <mergeCell ref="C11:E11"/>
    <mergeCell ref="I19:M20"/>
    <mergeCell ref="I6:J6"/>
    <mergeCell ref="I8:J8"/>
    <mergeCell ref="I14:K14"/>
    <mergeCell ref="C9:E9"/>
    <mergeCell ref="I9:M9"/>
    <mergeCell ref="I10:M10"/>
    <mergeCell ref="I12:M12"/>
  </mergeCells>
  <pageMargins left="0.7" right="0.7" top="0.75" bottom="0.75" header="0.3" footer="0.3"/>
  <pageSetup orientation="portrait" horizontalDpi="4294967292" verticalDpi="4294967292"/>
  <ignoredErrors>
    <ignoredError sqref="N2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51"/>
  <sheetViews>
    <sheetView showGridLines="0" workbookViewId="0">
      <selection activeCell="C3" sqref="C3:H3"/>
    </sheetView>
  </sheetViews>
  <sheetFormatPr defaultColWidth="8.85546875" defaultRowHeight="15" x14ac:dyDescent="0.25"/>
  <cols>
    <col min="1" max="1" width="3.140625" customWidth="1"/>
    <col min="2" max="2" width="8.85546875" customWidth="1"/>
    <col min="5" max="5" width="17.85546875" customWidth="1"/>
    <col min="6" max="6" width="11.28515625" bestFit="1" customWidth="1"/>
    <col min="7" max="7" width="5.140625" customWidth="1"/>
    <col min="8" max="8" width="12.42578125" customWidth="1"/>
    <col min="9" max="9" width="10.42578125" customWidth="1"/>
  </cols>
  <sheetData>
    <row r="1" spans="2:9" ht="15.75" thickBot="1" x14ac:dyDescent="0.3"/>
    <row r="2" spans="2:9" x14ac:dyDescent="0.25">
      <c r="B2" s="12"/>
      <c r="C2" s="13"/>
      <c r="D2" s="13"/>
      <c r="E2" s="13"/>
      <c r="F2" s="13"/>
      <c r="G2" s="13"/>
      <c r="H2" s="13"/>
      <c r="I2" s="14"/>
    </row>
    <row r="3" spans="2:9" ht="15.75" x14ac:dyDescent="0.25">
      <c r="B3" s="15"/>
      <c r="C3" s="76" t="s">
        <v>0</v>
      </c>
      <c r="D3" s="76"/>
      <c r="E3" s="76"/>
      <c r="F3" s="76"/>
      <c r="G3" s="76"/>
      <c r="H3" s="76"/>
      <c r="I3" s="16"/>
    </row>
    <row r="4" spans="2:9" ht="15.75" x14ac:dyDescent="0.25">
      <c r="B4" s="15"/>
      <c r="C4" s="76" t="s">
        <v>1</v>
      </c>
      <c r="D4" s="76"/>
      <c r="E4" s="76"/>
      <c r="F4" s="76"/>
      <c r="G4" s="76"/>
      <c r="H4" s="76"/>
      <c r="I4" s="16"/>
    </row>
    <row r="5" spans="2:9" x14ac:dyDescent="0.25">
      <c r="B5" s="15"/>
      <c r="C5" s="17"/>
      <c r="D5" s="17"/>
      <c r="E5" s="17"/>
      <c r="F5" s="17"/>
      <c r="G5" s="17"/>
      <c r="H5" s="17"/>
      <c r="I5" s="16"/>
    </row>
    <row r="6" spans="2:9" x14ac:dyDescent="0.25">
      <c r="B6" s="15"/>
      <c r="C6" s="75" t="s">
        <v>3</v>
      </c>
      <c r="D6" s="75"/>
      <c r="E6" s="75"/>
      <c r="F6" s="64" t="s">
        <v>4</v>
      </c>
      <c r="G6" s="54"/>
      <c r="H6" s="64" t="s">
        <v>5</v>
      </c>
      <c r="I6" s="16"/>
    </row>
    <row r="7" spans="2:9" x14ac:dyDescent="0.25">
      <c r="B7" s="15"/>
      <c r="C7" s="72" t="s">
        <v>6</v>
      </c>
      <c r="D7" s="72"/>
      <c r="E7" s="72"/>
      <c r="F7" s="38">
        <f>H7/12</f>
        <v>5833.333333333333</v>
      </c>
      <c r="G7" s="20"/>
      <c r="H7" s="37">
        <v>70000</v>
      </c>
      <c r="I7" s="16"/>
    </row>
    <row r="8" spans="2:9" x14ac:dyDescent="0.25">
      <c r="B8" s="15"/>
      <c r="C8" s="84" t="s">
        <v>7</v>
      </c>
      <c r="D8" s="84"/>
      <c r="E8" s="84"/>
      <c r="F8" s="53">
        <f>H8/12</f>
        <v>3750</v>
      </c>
      <c r="G8" s="60"/>
      <c r="H8" s="61">
        <v>45000</v>
      </c>
      <c r="I8" s="16"/>
    </row>
    <row r="9" spans="2:9" x14ac:dyDescent="0.25">
      <c r="B9" s="15"/>
      <c r="C9" s="72" t="s">
        <v>8</v>
      </c>
      <c r="D9" s="72"/>
      <c r="E9" s="72"/>
      <c r="F9" s="38">
        <f>F7+F8</f>
        <v>9583.3333333333321</v>
      </c>
      <c r="G9" s="20"/>
      <c r="H9" s="38">
        <f>H7+H8</f>
        <v>115000</v>
      </c>
      <c r="I9" s="16"/>
    </row>
    <row r="10" spans="2:9" x14ac:dyDescent="0.25">
      <c r="B10" s="15"/>
      <c r="C10" s="11"/>
      <c r="D10" s="11"/>
      <c r="E10" s="11"/>
      <c r="F10" s="38"/>
      <c r="G10" s="20"/>
      <c r="H10" s="38"/>
      <c r="I10" s="16"/>
    </row>
    <row r="11" spans="2:9" x14ac:dyDescent="0.25">
      <c r="B11" s="15"/>
      <c r="C11" s="75" t="s">
        <v>12</v>
      </c>
      <c r="D11" s="75"/>
      <c r="E11" s="75"/>
      <c r="F11" s="38"/>
      <c r="G11" s="20"/>
      <c r="H11" s="38"/>
      <c r="I11" s="16"/>
    </row>
    <row r="12" spans="2:9" x14ac:dyDescent="0.25">
      <c r="B12" s="15"/>
      <c r="C12" s="11" t="s">
        <v>38</v>
      </c>
      <c r="D12" s="11"/>
      <c r="E12" s="11"/>
      <c r="F12" s="38">
        <f>H12/12</f>
        <v>291.66666666666669</v>
      </c>
      <c r="G12" s="20"/>
      <c r="H12" s="38">
        <f>H7*5%</f>
        <v>3500</v>
      </c>
      <c r="I12" s="16"/>
    </row>
    <row r="13" spans="2:9" x14ac:dyDescent="0.25">
      <c r="B13" s="15"/>
      <c r="C13" s="66" t="s">
        <v>37</v>
      </c>
      <c r="D13" s="66"/>
      <c r="E13" s="66"/>
      <c r="F13" s="67">
        <f>H13/12</f>
        <v>187.5</v>
      </c>
      <c r="G13" s="68"/>
      <c r="H13" s="67">
        <f>H8*5%</f>
        <v>2250</v>
      </c>
      <c r="I13" s="16"/>
    </row>
    <row r="14" spans="2:9" x14ac:dyDescent="0.25">
      <c r="B14" s="15"/>
      <c r="C14" s="85" t="s">
        <v>97</v>
      </c>
      <c r="D14" s="85"/>
      <c r="E14" s="85"/>
      <c r="F14" s="69">
        <v>150</v>
      </c>
      <c r="G14" s="70"/>
      <c r="H14" s="69">
        <f>F14*12</f>
        <v>1800</v>
      </c>
      <c r="I14" s="16"/>
    </row>
    <row r="15" spans="2:9" x14ac:dyDescent="0.25">
      <c r="B15" s="15"/>
      <c r="C15" s="11" t="s">
        <v>13</v>
      </c>
      <c r="D15" s="11"/>
      <c r="E15" s="11"/>
      <c r="F15" s="38">
        <f>SUM(F12:F14)</f>
        <v>629.16666666666674</v>
      </c>
      <c r="G15" s="20"/>
      <c r="H15" s="38">
        <f>SUM(H12:H14)</f>
        <v>7550</v>
      </c>
      <c r="I15" s="16"/>
    </row>
    <row r="16" spans="2:9" x14ac:dyDescent="0.25">
      <c r="B16" s="15"/>
      <c r="C16" s="17"/>
      <c r="D16" s="17"/>
      <c r="E16" s="17"/>
      <c r="F16" s="38"/>
      <c r="G16" s="17"/>
      <c r="H16" s="38"/>
      <c r="I16" s="16"/>
    </row>
    <row r="17" spans="2:9" x14ac:dyDescent="0.25">
      <c r="B17" s="15"/>
      <c r="C17" s="75" t="s">
        <v>9</v>
      </c>
      <c r="D17" s="75"/>
      <c r="E17" s="75"/>
      <c r="F17" s="38"/>
      <c r="G17" s="17"/>
      <c r="H17" s="38"/>
      <c r="I17" s="16"/>
    </row>
    <row r="18" spans="2:9" x14ac:dyDescent="0.25">
      <c r="B18" s="15"/>
      <c r="C18" s="72" t="s">
        <v>10</v>
      </c>
      <c r="D18" s="72"/>
      <c r="E18" s="72"/>
      <c r="F18" s="38">
        <f>H18/12</f>
        <v>446.25</v>
      </c>
      <c r="G18" s="17"/>
      <c r="H18" s="38">
        <f>H7*0.0765</f>
        <v>5355</v>
      </c>
      <c r="I18" s="16"/>
    </row>
    <row r="19" spans="2:9" x14ac:dyDescent="0.25">
      <c r="B19" s="15"/>
      <c r="C19" s="72" t="s">
        <v>11</v>
      </c>
      <c r="D19" s="72"/>
      <c r="E19" s="72"/>
      <c r="F19" s="38">
        <f>H19/12</f>
        <v>286.875</v>
      </c>
      <c r="G19" s="17"/>
      <c r="H19" s="38">
        <f>H8*0.0765</f>
        <v>3442.5</v>
      </c>
      <c r="I19" s="16"/>
    </row>
    <row r="20" spans="2:9" x14ac:dyDescent="0.25">
      <c r="B20" s="15"/>
      <c r="C20" s="86" t="s">
        <v>39</v>
      </c>
      <c r="D20" s="86"/>
      <c r="E20" s="86"/>
      <c r="F20" s="40">
        <f>H20/12</f>
        <v>1623.9583333333333</v>
      </c>
      <c r="G20" s="65"/>
      <c r="H20" s="40">
        <f>(((H9-H39-73800)*0.25)+10162.5)</f>
        <v>19487.5</v>
      </c>
      <c r="I20" s="16"/>
    </row>
    <row r="21" spans="2:9" x14ac:dyDescent="0.25">
      <c r="B21" s="15"/>
      <c r="C21" s="17" t="s">
        <v>54</v>
      </c>
      <c r="D21" s="17"/>
      <c r="E21" s="17"/>
      <c r="F21" s="38">
        <f>SUM(F18:F20)</f>
        <v>2357.083333333333</v>
      </c>
      <c r="G21" s="17"/>
      <c r="H21" s="38">
        <f>SUM(H18:H20)</f>
        <v>28285</v>
      </c>
      <c r="I21" s="16"/>
    </row>
    <row r="22" spans="2:9" x14ac:dyDescent="0.25">
      <c r="B22" s="15"/>
      <c r="C22" s="17"/>
      <c r="D22" s="17"/>
      <c r="E22" s="17"/>
      <c r="F22" s="38"/>
      <c r="G22" s="17"/>
      <c r="H22" s="38"/>
      <c r="I22" s="16"/>
    </row>
    <row r="23" spans="2:9" ht="15.75" thickBot="1" x14ac:dyDescent="0.3">
      <c r="B23" s="15"/>
      <c r="C23" s="77" t="s">
        <v>24</v>
      </c>
      <c r="D23" s="77"/>
      <c r="E23" s="32"/>
      <c r="F23" s="39">
        <f>F9-F15-F21</f>
        <v>6597.083333333333</v>
      </c>
      <c r="G23" s="32"/>
      <c r="H23" s="39">
        <f>H9-H15-H21</f>
        <v>79165</v>
      </c>
      <c r="I23" s="16"/>
    </row>
    <row r="24" spans="2:9" ht="15.75" thickTop="1" x14ac:dyDescent="0.25">
      <c r="B24" s="15"/>
      <c r="C24" s="17"/>
      <c r="D24" s="17"/>
      <c r="E24" s="17"/>
      <c r="F24" s="38"/>
      <c r="G24" s="17"/>
      <c r="H24" s="38"/>
      <c r="I24" s="16"/>
    </row>
    <row r="25" spans="2:9" x14ac:dyDescent="0.25">
      <c r="B25" s="15"/>
      <c r="C25" s="17"/>
      <c r="D25" s="17"/>
      <c r="E25" s="17"/>
      <c r="F25" s="38"/>
      <c r="G25" s="17"/>
      <c r="H25" s="38"/>
      <c r="I25" s="16"/>
    </row>
    <row r="26" spans="2:9" x14ac:dyDescent="0.25">
      <c r="B26" s="15"/>
      <c r="C26" s="75" t="s">
        <v>25</v>
      </c>
      <c r="D26" s="75"/>
      <c r="E26" s="17"/>
      <c r="F26" s="38"/>
      <c r="G26" s="17"/>
      <c r="H26" s="38"/>
      <c r="I26" s="16"/>
    </row>
    <row r="27" spans="2:9" x14ac:dyDescent="0.25">
      <c r="B27" s="15"/>
      <c r="C27" s="82" t="s">
        <v>81</v>
      </c>
      <c r="D27" s="82"/>
      <c r="E27" s="82"/>
      <c r="F27" s="55">
        <v>1461</v>
      </c>
      <c r="G27" s="19"/>
      <c r="H27" s="55">
        <f>F27*12</f>
        <v>17532</v>
      </c>
      <c r="I27" s="16"/>
    </row>
    <row r="28" spans="2:9" x14ac:dyDescent="0.25">
      <c r="B28" s="15"/>
      <c r="C28" s="82" t="s">
        <v>82</v>
      </c>
      <c r="D28" s="82"/>
      <c r="E28" s="82"/>
      <c r="F28" s="55">
        <v>552</v>
      </c>
      <c r="G28" s="19"/>
      <c r="H28" s="55">
        <f>F28*12</f>
        <v>6624</v>
      </c>
      <c r="I28" s="16"/>
    </row>
    <row r="29" spans="2:9" x14ac:dyDescent="0.25">
      <c r="B29" s="15"/>
      <c r="C29" s="82" t="s">
        <v>89</v>
      </c>
      <c r="D29" s="82"/>
      <c r="E29" s="82"/>
      <c r="F29" s="56">
        <f>H29/12</f>
        <v>50</v>
      </c>
      <c r="G29" s="19"/>
      <c r="H29" s="56">
        <v>600</v>
      </c>
      <c r="I29" s="16"/>
    </row>
    <row r="30" spans="2:9" x14ac:dyDescent="0.25">
      <c r="B30" s="15"/>
      <c r="C30" s="82" t="s">
        <v>90</v>
      </c>
      <c r="D30" s="82"/>
      <c r="E30" s="82"/>
      <c r="F30" s="37">
        <f>H30/12</f>
        <v>225</v>
      </c>
      <c r="G30" s="19"/>
      <c r="H30" s="37">
        <v>2700</v>
      </c>
      <c r="I30" s="16"/>
    </row>
    <row r="31" spans="2:9" x14ac:dyDescent="0.25">
      <c r="B31" s="15"/>
      <c r="C31" s="82" t="s">
        <v>40</v>
      </c>
      <c r="D31" s="82"/>
      <c r="E31" s="82"/>
      <c r="F31" s="37">
        <f>H31/12</f>
        <v>100</v>
      </c>
      <c r="G31" s="19"/>
      <c r="H31" s="37">
        <v>1200</v>
      </c>
      <c r="I31" s="16"/>
    </row>
    <row r="32" spans="2:9" x14ac:dyDescent="0.25">
      <c r="B32" s="15"/>
      <c r="C32" s="82" t="s">
        <v>53</v>
      </c>
      <c r="D32" s="82"/>
      <c r="E32" s="82"/>
      <c r="F32" s="55">
        <v>404.47</v>
      </c>
      <c r="G32" s="57"/>
      <c r="H32" s="55">
        <f>F32*12</f>
        <v>4853.6400000000003</v>
      </c>
      <c r="I32" s="16"/>
    </row>
    <row r="33" spans="2:9" x14ac:dyDescent="0.25">
      <c r="B33" s="15"/>
      <c r="C33" s="58" t="s">
        <v>46</v>
      </c>
      <c r="D33" s="17"/>
      <c r="E33" s="17"/>
      <c r="F33" s="55">
        <v>500.3</v>
      </c>
      <c r="G33" s="19"/>
      <c r="H33" s="55">
        <f>F33*12</f>
        <v>6003.6</v>
      </c>
      <c r="I33" s="16"/>
    </row>
    <row r="34" spans="2:9" x14ac:dyDescent="0.25">
      <c r="B34" s="15"/>
      <c r="C34" s="58" t="s">
        <v>47</v>
      </c>
      <c r="D34" s="17"/>
      <c r="E34" s="17"/>
      <c r="F34" s="37">
        <f>H34/12</f>
        <v>200</v>
      </c>
      <c r="G34" s="19"/>
      <c r="H34" s="37">
        <v>2400</v>
      </c>
      <c r="I34" s="16"/>
    </row>
    <row r="35" spans="2:9" x14ac:dyDescent="0.25">
      <c r="B35" s="15"/>
      <c r="C35" s="82" t="s">
        <v>83</v>
      </c>
      <c r="D35" s="82"/>
      <c r="E35" s="82"/>
      <c r="F35" s="37">
        <f t="shared" ref="F35:F42" si="0">H35/12</f>
        <v>133.33333333333334</v>
      </c>
      <c r="G35" s="19"/>
      <c r="H35" s="37">
        <v>1600</v>
      </c>
      <c r="I35" s="16"/>
    </row>
    <row r="36" spans="2:9" x14ac:dyDescent="0.25">
      <c r="B36" s="15"/>
      <c r="C36" s="82" t="s">
        <v>52</v>
      </c>
      <c r="D36" s="82"/>
      <c r="E36" s="82"/>
      <c r="F36" s="37">
        <f t="shared" si="0"/>
        <v>150</v>
      </c>
      <c r="G36" s="19"/>
      <c r="H36" s="37">
        <v>1800</v>
      </c>
      <c r="I36" s="16"/>
    </row>
    <row r="37" spans="2:9" x14ac:dyDescent="0.25">
      <c r="B37" s="15"/>
      <c r="C37" s="82" t="s">
        <v>41</v>
      </c>
      <c r="D37" s="82"/>
      <c r="E37" s="82"/>
      <c r="F37" s="37">
        <f t="shared" si="0"/>
        <v>1041.6666666666667</v>
      </c>
      <c r="G37" s="19"/>
      <c r="H37" s="37">
        <v>12500</v>
      </c>
      <c r="I37" s="16"/>
    </row>
    <row r="38" spans="2:9" ht="15" customHeight="1" x14ac:dyDescent="0.25">
      <c r="B38" s="15"/>
      <c r="C38" s="82" t="s">
        <v>42</v>
      </c>
      <c r="D38" s="82"/>
      <c r="E38" s="82"/>
      <c r="F38" s="37">
        <f t="shared" si="0"/>
        <v>266.66666666666669</v>
      </c>
      <c r="G38" s="19"/>
      <c r="H38" s="37">
        <v>3200</v>
      </c>
      <c r="I38" s="16"/>
    </row>
    <row r="39" spans="2:9" ht="15" customHeight="1" x14ac:dyDescent="0.25">
      <c r="B39" s="15"/>
      <c r="C39" s="82" t="s">
        <v>48</v>
      </c>
      <c r="D39" s="82"/>
      <c r="E39" s="82"/>
      <c r="F39" s="37">
        <f t="shared" si="0"/>
        <v>325</v>
      </c>
      <c r="G39" s="19"/>
      <c r="H39" s="37">
        <v>3900</v>
      </c>
      <c r="I39" s="16"/>
    </row>
    <row r="40" spans="2:9" x14ac:dyDescent="0.25">
      <c r="B40" s="15"/>
      <c r="C40" s="82" t="s">
        <v>43</v>
      </c>
      <c r="D40" s="82"/>
      <c r="E40" s="82"/>
      <c r="F40" s="37">
        <f t="shared" si="0"/>
        <v>116.66666666666667</v>
      </c>
      <c r="G40" s="19"/>
      <c r="H40" s="37">
        <v>1400</v>
      </c>
      <c r="I40" s="16"/>
    </row>
    <row r="41" spans="2:9" x14ac:dyDescent="0.25">
      <c r="B41" s="15"/>
      <c r="C41" s="82" t="s">
        <v>44</v>
      </c>
      <c r="D41" s="82"/>
      <c r="E41" s="82"/>
      <c r="F41" s="37">
        <f t="shared" si="0"/>
        <v>141.66666666666666</v>
      </c>
      <c r="G41" s="19"/>
      <c r="H41" s="37">
        <v>1700</v>
      </c>
      <c r="I41" s="16"/>
    </row>
    <row r="42" spans="2:9" x14ac:dyDescent="0.25">
      <c r="B42" s="15"/>
      <c r="C42" s="82" t="s">
        <v>70</v>
      </c>
      <c r="D42" s="82"/>
      <c r="E42" s="82"/>
      <c r="F42" s="37">
        <f t="shared" si="0"/>
        <v>40.666666666666664</v>
      </c>
      <c r="G42" s="19"/>
      <c r="H42" s="37">
        <v>488</v>
      </c>
      <c r="I42" s="16"/>
    </row>
    <row r="43" spans="2:9" x14ac:dyDescent="0.25">
      <c r="B43" s="15"/>
      <c r="C43" s="82" t="s">
        <v>72</v>
      </c>
      <c r="D43" s="82"/>
      <c r="E43" s="82"/>
      <c r="F43" s="37">
        <f>H43/12</f>
        <v>375</v>
      </c>
      <c r="G43" s="19"/>
      <c r="H43" s="37">
        <v>4500</v>
      </c>
      <c r="I43" s="16"/>
    </row>
    <row r="44" spans="2:9" x14ac:dyDescent="0.25">
      <c r="B44" s="15"/>
      <c r="C44" s="59" t="s">
        <v>71</v>
      </c>
      <c r="D44" s="59"/>
      <c r="E44" s="59"/>
      <c r="F44" s="37">
        <f>H44/12</f>
        <v>187.5</v>
      </c>
      <c r="G44" s="19"/>
      <c r="H44" s="37">
        <v>2250</v>
      </c>
      <c r="I44" s="16"/>
    </row>
    <row r="45" spans="2:9" x14ac:dyDescent="0.25">
      <c r="B45" s="15"/>
      <c r="C45" s="82" t="s">
        <v>78</v>
      </c>
      <c r="D45" s="82"/>
      <c r="E45" s="82"/>
      <c r="F45" s="37">
        <f>H45/12</f>
        <v>125</v>
      </c>
      <c r="G45" s="19"/>
      <c r="H45" s="37">
        <v>1500</v>
      </c>
      <c r="I45" s="16"/>
    </row>
    <row r="46" spans="2:9" x14ac:dyDescent="0.25">
      <c r="B46" s="15"/>
      <c r="C46" s="83" t="s">
        <v>45</v>
      </c>
      <c r="D46" s="83"/>
      <c r="E46" s="83"/>
      <c r="F46" s="40">
        <f>H46/12</f>
        <v>25</v>
      </c>
      <c r="G46" s="30"/>
      <c r="H46" s="40">
        <v>300</v>
      </c>
      <c r="I46" s="16"/>
    </row>
    <row r="47" spans="2:9" ht="15.75" thickBot="1" x14ac:dyDescent="0.3">
      <c r="B47" s="15"/>
      <c r="C47" s="31" t="s">
        <v>73</v>
      </c>
      <c r="D47" s="31"/>
      <c r="E47" s="31"/>
      <c r="F47" s="41">
        <f>SUM(F27:F46)</f>
        <v>6420.9366666666683</v>
      </c>
      <c r="G47" s="31"/>
      <c r="H47" s="41">
        <f>SUM(H27:H46)</f>
        <v>77051.239999999991</v>
      </c>
      <c r="I47" s="16"/>
    </row>
    <row r="48" spans="2:9" ht="15.75" thickTop="1" x14ac:dyDescent="0.25">
      <c r="B48" s="15"/>
      <c r="C48" s="17"/>
      <c r="D48" s="17"/>
      <c r="E48" s="17"/>
      <c r="F48" s="38"/>
      <c r="G48" s="17"/>
      <c r="H48" s="38"/>
      <c r="I48" s="16"/>
    </row>
    <row r="49" spans="2:9" x14ac:dyDescent="0.25">
      <c r="B49" s="15"/>
      <c r="C49" s="17"/>
      <c r="D49" s="17"/>
      <c r="E49" s="17"/>
      <c r="F49" s="38"/>
      <c r="G49" s="17"/>
      <c r="H49" s="38"/>
      <c r="I49" s="16"/>
    </row>
    <row r="50" spans="2:9" ht="15.75" thickBot="1" x14ac:dyDescent="0.3">
      <c r="B50" s="15"/>
      <c r="C50" s="81" t="s">
        <v>88</v>
      </c>
      <c r="D50" s="81"/>
      <c r="E50" s="81"/>
      <c r="F50" s="62">
        <f>F23-F47</f>
        <v>176.14666666666471</v>
      </c>
      <c r="G50" s="63"/>
      <c r="H50" s="62">
        <f>H23-H47</f>
        <v>2113.7600000000093</v>
      </c>
      <c r="I50" s="16"/>
    </row>
    <row r="51" spans="2:9" ht="15.75" thickBot="1" x14ac:dyDescent="0.3">
      <c r="B51" s="23"/>
      <c r="C51" s="24"/>
      <c r="D51" s="24"/>
      <c r="E51" s="24"/>
      <c r="F51" s="24"/>
      <c r="G51" s="24"/>
      <c r="H51" s="24"/>
      <c r="I51" s="25"/>
    </row>
  </sheetData>
  <mergeCells count="32">
    <mergeCell ref="C14:E14"/>
    <mergeCell ref="C35:E35"/>
    <mergeCell ref="C32:E32"/>
    <mergeCell ref="C30:E30"/>
    <mergeCell ref="C31:E31"/>
    <mergeCell ref="C17:E17"/>
    <mergeCell ref="C19:E19"/>
    <mergeCell ref="C20:E20"/>
    <mergeCell ref="C27:E27"/>
    <mergeCell ref="C18:E18"/>
    <mergeCell ref="C29:E29"/>
    <mergeCell ref="C40:E40"/>
    <mergeCell ref="C38:E38"/>
    <mergeCell ref="C37:E37"/>
    <mergeCell ref="C42:E42"/>
    <mergeCell ref="C28:E28"/>
    <mergeCell ref="C50:E50"/>
    <mergeCell ref="C45:E45"/>
    <mergeCell ref="C3:H3"/>
    <mergeCell ref="C4:H4"/>
    <mergeCell ref="C46:E46"/>
    <mergeCell ref="C39:E39"/>
    <mergeCell ref="C11:E11"/>
    <mergeCell ref="C6:E6"/>
    <mergeCell ref="C7:E7"/>
    <mergeCell ref="C8:E8"/>
    <mergeCell ref="C9:E9"/>
    <mergeCell ref="C23:D23"/>
    <mergeCell ref="C26:D26"/>
    <mergeCell ref="C36:E36"/>
    <mergeCell ref="C43:E43"/>
    <mergeCell ref="C41:E4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9"/>
  <sheetViews>
    <sheetView workbookViewId="0"/>
  </sheetViews>
  <sheetFormatPr defaultColWidth="8.85546875" defaultRowHeight="15" x14ac:dyDescent="0.25"/>
  <cols>
    <col min="1" max="1" width="16.85546875" bestFit="1" customWidth="1"/>
    <col min="2" max="2" width="11.42578125" bestFit="1" customWidth="1"/>
    <col min="3" max="3" width="12.28515625" bestFit="1" customWidth="1"/>
    <col min="4" max="4" width="16.85546875" bestFit="1" customWidth="1"/>
    <col min="5" max="5" width="13.140625" bestFit="1" customWidth="1"/>
    <col min="6" max="6" width="16.42578125" bestFit="1" customWidth="1"/>
  </cols>
  <sheetData>
    <row r="2" spans="1:7" x14ac:dyDescent="0.25">
      <c r="A2" t="s">
        <v>57</v>
      </c>
      <c r="B2" t="s">
        <v>58</v>
      </c>
    </row>
    <row r="3" spans="1:7" x14ac:dyDescent="0.25">
      <c r="A3" t="s">
        <v>59</v>
      </c>
      <c r="B3" s="9">
        <v>52000</v>
      </c>
    </row>
    <row r="4" spans="1:7" x14ac:dyDescent="0.25">
      <c r="A4" t="s">
        <v>60</v>
      </c>
      <c r="B4" s="8">
        <v>4.7500000000000001E-2</v>
      </c>
    </row>
    <row r="5" spans="1:7" x14ac:dyDescent="0.25">
      <c r="A5" t="s">
        <v>64</v>
      </c>
      <c r="B5" s="10">
        <f>-PMT(B4/12,15*12,B3)</f>
        <v>404.47259720936165</v>
      </c>
    </row>
    <row r="7" spans="1:7" x14ac:dyDescent="0.25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</row>
    <row r="8" spans="1:7" x14ac:dyDescent="0.25">
      <c r="A8" s="4">
        <v>37742</v>
      </c>
      <c r="B8" s="1">
        <f>B3</f>
        <v>52000</v>
      </c>
      <c r="C8" s="1">
        <f>B8*($B$4/12)</f>
        <v>205.83333333333334</v>
      </c>
      <c r="D8" s="7">
        <f>$B$5</f>
        <v>404.47259720936165</v>
      </c>
      <c r="E8" s="1">
        <f>D8-C8</f>
        <v>198.63926387602831</v>
      </c>
      <c r="F8" s="1">
        <f>B8-E8</f>
        <v>51801.36073612397</v>
      </c>
      <c r="G8" s="1"/>
    </row>
    <row r="9" spans="1:7" x14ac:dyDescent="0.25">
      <c r="A9" s="4">
        <v>37773</v>
      </c>
      <c r="B9" s="2">
        <f>F8</f>
        <v>51801.36073612397</v>
      </c>
      <c r="C9" s="1">
        <f t="shared" ref="C9:C72" si="0">B9*($B$4/12)</f>
        <v>205.04705291382407</v>
      </c>
      <c r="D9" s="7">
        <f t="shared" ref="D9:D72" si="1">$B$5</f>
        <v>404.47259720936165</v>
      </c>
      <c r="E9" s="1">
        <f t="shared" ref="E9:E72" si="2">D9-C9</f>
        <v>199.42554429553758</v>
      </c>
      <c r="F9" s="1">
        <f t="shared" ref="F9:F72" si="3">B9-E9</f>
        <v>51601.93519182843</v>
      </c>
    </row>
    <row r="10" spans="1:7" x14ac:dyDescent="0.25">
      <c r="A10" s="4">
        <v>37803</v>
      </c>
      <c r="B10" s="2">
        <f t="shared" ref="B10:B73" si="4">F9</f>
        <v>51601.93519182843</v>
      </c>
      <c r="C10" s="1">
        <f t="shared" si="0"/>
        <v>204.2576601343209</v>
      </c>
      <c r="D10" s="7">
        <f t="shared" si="1"/>
        <v>404.47259720936165</v>
      </c>
      <c r="E10" s="1">
        <f t="shared" si="2"/>
        <v>200.21493707504075</v>
      </c>
      <c r="F10" s="1">
        <f t="shared" si="3"/>
        <v>51401.720254753389</v>
      </c>
    </row>
    <row r="11" spans="1:7" x14ac:dyDescent="0.25">
      <c r="A11" s="4">
        <v>37834</v>
      </c>
      <c r="B11" s="2">
        <f t="shared" si="4"/>
        <v>51401.720254753389</v>
      </c>
      <c r="C11" s="1">
        <f t="shared" si="0"/>
        <v>203.46514267506552</v>
      </c>
      <c r="D11" s="7">
        <f t="shared" si="1"/>
        <v>404.47259720936165</v>
      </c>
      <c r="E11" s="1">
        <f t="shared" si="2"/>
        <v>201.00745453429613</v>
      </c>
      <c r="F11" s="1">
        <f t="shared" si="3"/>
        <v>51200.712800219095</v>
      </c>
    </row>
    <row r="12" spans="1:7" x14ac:dyDescent="0.25">
      <c r="A12" s="4">
        <v>37865</v>
      </c>
      <c r="B12" s="2">
        <f t="shared" si="4"/>
        <v>51200.712800219095</v>
      </c>
      <c r="C12" s="1">
        <f t="shared" si="0"/>
        <v>202.66948816753393</v>
      </c>
      <c r="D12" s="7">
        <f t="shared" si="1"/>
        <v>404.47259720936165</v>
      </c>
      <c r="E12" s="1">
        <f t="shared" si="2"/>
        <v>201.80310904182772</v>
      </c>
      <c r="F12" s="1">
        <f t="shared" si="3"/>
        <v>50998.909691177265</v>
      </c>
    </row>
    <row r="13" spans="1:7" x14ac:dyDescent="0.25">
      <c r="A13" s="4">
        <v>37895</v>
      </c>
      <c r="B13" s="2">
        <f t="shared" si="4"/>
        <v>50998.909691177265</v>
      </c>
      <c r="C13" s="1">
        <f t="shared" si="0"/>
        <v>201.87068419424335</v>
      </c>
      <c r="D13" s="7">
        <f t="shared" si="1"/>
        <v>404.47259720936165</v>
      </c>
      <c r="E13" s="1">
        <f t="shared" si="2"/>
        <v>202.6019130151183</v>
      </c>
      <c r="F13" s="1">
        <f t="shared" si="3"/>
        <v>50796.307778162147</v>
      </c>
    </row>
    <row r="14" spans="1:7" x14ac:dyDescent="0.25">
      <c r="A14" s="4">
        <v>37926</v>
      </c>
      <c r="B14" s="2">
        <f t="shared" si="4"/>
        <v>50796.307778162147</v>
      </c>
      <c r="C14" s="1">
        <f t="shared" si="0"/>
        <v>201.06871828855853</v>
      </c>
      <c r="D14" s="7">
        <f t="shared" si="1"/>
        <v>404.47259720936165</v>
      </c>
      <c r="E14" s="1">
        <f t="shared" si="2"/>
        <v>203.40387892080312</v>
      </c>
      <c r="F14" s="1">
        <f t="shared" si="3"/>
        <v>50592.903899241341</v>
      </c>
    </row>
    <row r="15" spans="1:7" x14ac:dyDescent="0.25">
      <c r="A15" s="4">
        <v>37956</v>
      </c>
      <c r="B15" s="2">
        <f t="shared" si="4"/>
        <v>50592.903899241341</v>
      </c>
      <c r="C15" s="1">
        <f t="shared" si="0"/>
        <v>200.26357793449699</v>
      </c>
      <c r="D15" s="7">
        <f t="shared" si="1"/>
        <v>404.47259720936165</v>
      </c>
      <c r="E15" s="1">
        <f t="shared" si="2"/>
        <v>204.20901927486466</v>
      </c>
      <c r="F15" s="1">
        <f t="shared" si="3"/>
        <v>50388.694879966475</v>
      </c>
    </row>
    <row r="16" spans="1:7" x14ac:dyDescent="0.25">
      <c r="A16" s="4">
        <v>37987</v>
      </c>
      <c r="B16" s="2">
        <f t="shared" si="4"/>
        <v>50388.694879966475</v>
      </c>
      <c r="C16" s="1">
        <f t="shared" si="0"/>
        <v>199.45525056653398</v>
      </c>
      <c r="D16" s="7">
        <f t="shared" si="1"/>
        <v>404.47259720936165</v>
      </c>
      <c r="E16" s="1">
        <f t="shared" si="2"/>
        <v>205.01734664282768</v>
      </c>
      <c r="F16" s="1">
        <f t="shared" si="3"/>
        <v>50183.677533323651</v>
      </c>
    </row>
    <row r="17" spans="1:6" x14ac:dyDescent="0.25">
      <c r="A17" s="4">
        <v>38018</v>
      </c>
      <c r="B17" s="2">
        <f t="shared" si="4"/>
        <v>50183.677533323651</v>
      </c>
      <c r="C17" s="1">
        <f t="shared" si="0"/>
        <v>198.64372356940615</v>
      </c>
      <c r="D17" s="7">
        <f t="shared" si="1"/>
        <v>404.47259720936165</v>
      </c>
      <c r="E17" s="1">
        <f t="shared" si="2"/>
        <v>205.8288736399555</v>
      </c>
      <c r="F17" s="1">
        <f t="shared" si="3"/>
        <v>49977.848659683696</v>
      </c>
    </row>
    <row r="18" spans="1:6" x14ac:dyDescent="0.25">
      <c r="A18" s="4">
        <v>38047</v>
      </c>
      <c r="B18" s="2">
        <f t="shared" si="4"/>
        <v>49977.848659683696</v>
      </c>
      <c r="C18" s="1">
        <f t="shared" si="0"/>
        <v>197.82898427791466</v>
      </c>
      <c r="D18" s="7">
        <f t="shared" si="1"/>
        <v>404.47259720936165</v>
      </c>
      <c r="E18" s="1">
        <f t="shared" si="2"/>
        <v>206.643612931447</v>
      </c>
      <c r="F18" s="1">
        <f t="shared" si="3"/>
        <v>49771.205046752249</v>
      </c>
    </row>
    <row r="19" spans="1:6" x14ac:dyDescent="0.25">
      <c r="A19" s="4">
        <v>38078</v>
      </c>
      <c r="B19" s="2">
        <f t="shared" si="4"/>
        <v>49771.205046752249</v>
      </c>
      <c r="C19" s="1">
        <f t="shared" si="0"/>
        <v>197.01101997672768</v>
      </c>
      <c r="D19" s="7">
        <f t="shared" si="1"/>
        <v>404.47259720936165</v>
      </c>
      <c r="E19" s="1">
        <f t="shared" si="2"/>
        <v>207.46157723263397</v>
      </c>
      <c r="F19" s="1">
        <f t="shared" si="3"/>
        <v>49563.743469519613</v>
      </c>
    </row>
    <row r="20" spans="1:6" x14ac:dyDescent="0.25">
      <c r="A20" s="4">
        <v>38108</v>
      </c>
      <c r="B20" s="2">
        <f t="shared" si="4"/>
        <v>49563.743469519613</v>
      </c>
      <c r="C20" s="1">
        <f t="shared" si="0"/>
        <v>196.18981790018182</v>
      </c>
      <c r="D20" s="7">
        <f t="shared" si="1"/>
        <v>404.47259720936165</v>
      </c>
      <c r="E20" s="1">
        <f t="shared" si="2"/>
        <v>208.28277930917983</v>
      </c>
      <c r="F20" s="1">
        <f t="shared" si="3"/>
        <v>49355.460690210435</v>
      </c>
    </row>
    <row r="21" spans="1:6" x14ac:dyDescent="0.25">
      <c r="A21" s="4">
        <v>38139</v>
      </c>
      <c r="B21" s="2">
        <f t="shared" si="4"/>
        <v>49355.460690210435</v>
      </c>
      <c r="C21" s="1">
        <f t="shared" si="0"/>
        <v>195.36536523208298</v>
      </c>
      <c r="D21" s="7">
        <f t="shared" si="1"/>
        <v>404.47259720936165</v>
      </c>
      <c r="E21" s="1">
        <f t="shared" si="2"/>
        <v>209.10723197727867</v>
      </c>
      <c r="F21" s="1">
        <f t="shared" si="3"/>
        <v>49146.353458233156</v>
      </c>
    </row>
    <row r="22" spans="1:6" x14ac:dyDescent="0.25">
      <c r="A22" s="4">
        <v>38169</v>
      </c>
      <c r="B22" s="2">
        <f t="shared" si="4"/>
        <v>49146.353458233156</v>
      </c>
      <c r="C22" s="1">
        <f t="shared" si="0"/>
        <v>194.53764910550626</v>
      </c>
      <c r="D22" s="7">
        <f t="shared" si="1"/>
        <v>404.47259720936165</v>
      </c>
      <c r="E22" s="1">
        <f t="shared" si="2"/>
        <v>209.93494810385539</v>
      </c>
      <c r="F22" s="1">
        <f t="shared" si="3"/>
        <v>48936.418510129297</v>
      </c>
    </row>
    <row r="23" spans="1:6" x14ac:dyDescent="0.25">
      <c r="A23" s="4">
        <v>38200</v>
      </c>
      <c r="B23" s="2">
        <f t="shared" si="4"/>
        <v>48936.418510129297</v>
      </c>
      <c r="C23" s="1">
        <f t="shared" si="0"/>
        <v>193.70665660259516</v>
      </c>
      <c r="D23" s="7">
        <f t="shared" si="1"/>
        <v>404.47259720936165</v>
      </c>
      <c r="E23" s="1">
        <f t="shared" si="2"/>
        <v>210.76594060676649</v>
      </c>
      <c r="F23" s="1">
        <f t="shared" si="3"/>
        <v>48725.652569522528</v>
      </c>
    </row>
    <row r="24" spans="1:6" x14ac:dyDescent="0.25">
      <c r="A24" s="4">
        <v>38231</v>
      </c>
      <c r="B24" s="2">
        <f t="shared" si="4"/>
        <v>48725.652569522528</v>
      </c>
      <c r="C24" s="1">
        <f t="shared" si="0"/>
        <v>192.87237475436001</v>
      </c>
      <c r="D24" s="7">
        <f t="shared" si="1"/>
        <v>404.47259720936165</v>
      </c>
      <c r="E24" s="1">
        <f t="shared" si="2"/>
        <v>211.60022245500164</v>
      </c>
      <c r="F24" s="1">
        <f t="shared" si="3"/>
        <v>48514.052347067525</v>
      </c>
    </row>
    <row r="25" spans="1:6" x14ac:dyDescent="0.25">
      <c r="A25" s="4">
        <v>38261</v>
      </c>
      <c r="B25" s="2">
        <f t="shared" si="4"/>
        <v>48514.052347067525</v>
      </c>
      <c r="C25" s="1">
        <f t="shared" si="0"/>
        <v>192.03479054047563</v>
      </c>
      <c r="D25" s="7">
        <f t="shared" si="1"/>
        <v>404.47259720936165</v>
      </c>
      <c r="E25" s="1">
        <f t="shared" si="2"/>
        <v>212.43780666888603</v>
      </c>
      <c r="F25" s="1">
        <f t="shared" si="3"/>
        <v>48301.614540398637</v>
      </c>
    </row>
    <row r="26" spans="1:6" x14ac:dyDescent="0.25">
      <c r="A26" s="4">
        <v>38292</v>
      </c>
      <c r="B26" s="2">
        <f t="shared" si="4"/>
        <v>48301.614540398637</v>
      </c>
      <c r="C26" s="1">
        <f t="shared" si="0"/>
        <v>191.19389088907795</v>
      </c>
      <c r="D26" s="7">
        <f t="shared" si="1"/>
        <v>404.47259720936165</v>
      </c>
      <c r="E26" s="1">
        <f t="shared" si="2"/>
        <v>213.2787063202837</v>
      </c>
      <c r="F26" s="1">
        <f t="shared" si="3"/>
        <v>48088.335834078352</v>
      </c>
    </row>
    <row r="27" spans="1:6" x14ac:dyDescent="0.25">
      <c r="A27" s="4">
        <v>38322</v>
      </c>
      <c r="B27" s="2">
        <f t="shared" si="4"/>
        <v>48088.335834078352</v>
      </c>
      <c r="C27" s="1">
        <f t="shared" si="0"/>
        <v>190.34966267656017</v>
      </c>
      <c r="D27" s="7">
        <f t="shared" si="1"/>
        <v>404.47259720936165</v>
      </c>
      <c r="E27" s="1">
        <f t="shared" si="2"/>
        <v>214.12293453280148</v>
      </c>
      <c r="F27" s="1">
        <f t="shared" si="3"/>
        <v>47874.21289954555</v>
      </c>
    </row>
    <row r="28" spans="1:6" x14ac:dyDescent="0.25">
      <c r="A28" s="4">
        <v>38353</v>
      </c>
      <c r="B28" s="2">
        <f t="shared" si="4"/>
        <v>47874.21289954555</v>
      </c>
      <c r="C28" s="1">
        <f t="shared" si="0"/>
        <v>189.50209272736782</v>
      </c>
      <c r="D28" s="7">
        <f t="shared" si="1"/>
        <v>404.47259720936165</v>
      </c>
      <c r="E28" s="1">
        <f t="shared" si="2"/>
        <v>214.97050448199383</v>
      </c>
      <c r="F28" s="1">
        <f t="shared" si="3"/>
        <v>47659.242395063557</v>
      </c>
    </row>
    <row r="29" spans="1:6" x14ac:dyDescent="0.25">
      <c r="A29" s="4">
        <v>38384</v>
      </c>
      <c r="B29" s="2">
        <f t="shared" si="4"/>
        <v>47659.242395063557</v>
      </c>
      <c r="C29" s="1">
        <f t="shared" si="0"/>
        <v>188.65116781379325</v>
      </c>
      <c r="D29" s="7">
        <f t="shared" si="1"/>
        <v>404.47259720936165</v>
      </c>
      <c r="E29" s="1">
        <f t="shared" si="2"/>
        <v>215.8214293955684</v>
      </c>
      <c r="F29" s="1">
        <f t="shared" si="3"/>
        <v>47443.420965667989</v>
      </c>
    </row>
    <row r="30" spans="1:6" x14ac:dyDescent="0.25">
      <c r="A30" s="4">
        <v>38412</v>
      </c>
      <c r="B30" s="2">
        <f t="shared" si="4"/>
        <v>47443.420965667989</v>
      </c>
      <c r="C30" s="1">
        <f t="shared" si="0"/>
        <v>187.79687465576913</v>
      </c>
      <c r="D30" s="7">
        <f t="shared" si="1"/>
        <v>404.47259720936165</v>
      </c>
      <c r="E30" s="1">
        <f t="shared" si="2"/>
        <v>216.67572255359252</v>
      </c>
      <c r="F30" s="1">
        <f t="shared" si="3"/>
        <v>47226.745243114397</v>
      </c>
    </row>
    <row r="31" spans="1:6" x14ac:dyDescent="0.25">
      <c r="A31" s="4">
        <v>38443</v>
      </c>
      <c r="B31" s="2">
        <f t="shared" si="4"/>
        <v>47226.745243114397</v>
      </c>
      <c r="C31" s="1">
        <f t="shared" si="0"/>
        <v>186.93919992066117</v>
      </c>
      <c r="D31" s="7">
        <f t="shared" si="1"/>
        <v>404.47259720936165</v>
      </c>
      <c r="E31" s="1">
        <f t="shared" si="2"/>
        <v>217.53339728870048</v>
      </c>
      <c r="F31" s="1">
        <f t="shared" si="3"/>
        <v>47009.211845825695</v>
      </c>
    </row>
    <row r="32" spans="1:6" x14ac:dyDescent="0.25">
      <c r="A32" s="4">
        <v>38473</v>
      </c>
      <c r="B32" s="2">
        <f t="shared" si="4"/>
        <v>47009.211845825695</v>
      </c>
      <c r="C32" s="1">
        <f t="shared" si="0"/>
        <v>186.07813022306007</v>
      </c>
      <c r="D32" s="7">
        <f t="shared" si="1"/>
        <v>404.47259720936165</v>
      </c>
      <c r="E32" s="1">
        <f t="shared" si="2"/>
        <v>218.39446698630158</v>
      </c>
      <c r="F32" s="1">
        <f t="shared" si="3"/>
        <v>46790.817378839391</v>
      </c>
    </row>
    <row r="33" spans="1:6" x14ac:dyDescent="0.25">
      <c r="A33" s="4">
        <v>38504</v>
      </c>
      <c r="B33" s="2">
        <f t="shared" si="4"/>
        <v>46790.817378839391</v>
      </c>
      <c r="C33" s="1">
        <f t="shared" si="0"/>
        <v>185.2136521245726</v>
      </c>
      <c r="D33" s="7">
        <f t="shared" si="1"/>
        <v>404.47259720936165</v>
      </c>
      <c r="E33" s="1">
        <f t="shared" si="2"/>
        <v>219.25894508478905</v>
      </c>
      <c r="F33" s="1">
        <f t="shared" si="3"/>
        <v>46571.558433754602</v>
      </c>
    </row>
    <row r="34" spans="1:6" x14ac:dyDescent="0.25">
      <c r="A34" s="4">
        <v>38534</v>
      </c>
      <c r="B34" s="2">
        <f t="shared" si="4"/>
        <v>46571.558433754602</v>
      </c>
      <c r="C34" s="1">
        <f t="shared" si="0"/>
        <v>184.345752133612</v>
      </c>
      <c r="D34" s="7">
        <f t="shared" si="1"/>
        <v>404.47259720936165</v>
      </c>
      <c r="E34" s="1">
        <f t="shared" si="2"/>
        <v>220.12684507574966</v>
      </c>
      <c r="F34" s="1">
        <f t="shared" si="3"/>
        <v>46351.431588678854</v>
      </c>
    </row>
    <row r="35" spans="1:6" x14ac:dyDescent="0.25">
      <c r="A35" s="4">
        <v>38565</v>
      </c>
      <c r="B35" s="2">
        <f t="shared" si="4"/>
        <v>46351.431588678854</v>
      </c>
      <c r="C35" s="1">
        <f t="shared" si="0"/>
        <v>183.47441670518714</v>
      </c>
      <c r="D35" s="7">
        <f t="shared" si="1"/>
        <v>404.47259720936165</v>
      </c>
      <c r="E35" s="1">
        <f t="shared" si="2"/>
        <v>220.99818050417451</v>
      </c>
      <c r="F35" s="1">
        <f t="shared" si="3"/>
        <v>46130.433408174678</v>
      </c>
    </row>
    <row r="36" spans="1:6" x14ac:dyDescent="0.25">
      <c r="A36" s="4">
        <v>38596</v>
      </c>
      <c r="B36" s="2">
        <f t="shared" si="4"/>
        <v>46130.433408174678</v>
      </c>
      <c r="C36" s="1">
        <f t="shared" si="0"/>
        <v>182.59963224069145</v>
      </c>
      <c r="D36" s="7">
        <f t="shared" si="1"/>
        <v>404.47259720936165</v>
      </c>
      <c r="E36" s="1">
        <f t="shared" si="2"/>
        <v>221.8729649686702</v>
      </c>
      <c r="F36" s="1">
        <f t="shared" si="3"/>
        <v>45908.560443206006</v>
      </c>
    </row>
    <row r="37" spans="1:6" x14ac:dyDescent="0.25">
      <c r="A37" s="4">
        <v>38626</v>
      </c>
      <c r="B37" s="2">
        <f t="shared" si="4"/>
        <v>45908.560443206006</v>
      </c>
      <c r="C37" s="1">
        <f t="shared" si="0"/>
        <v>181.72138508769046</v>
      </c>
      <c r="D37" s="7">
        <f t="shared" si="1"/>
        <v>404.47259720936165</v>
      </c>
      <c r="E37" s="1">
        <f t="shared" si="2"/>
        <v>222.75121212167119</v>
      </c>
      <c r="F37" s="1">
        <f t="shared" si="3"/>
        <v>45685.809231084335</v>
      </c>
    </row>
    <row r="38" spans="1:6" x14ac:dyDescent="0.25">
      <c r="A38" s="4">
        <v>38657</v>
      </c>
      <c r="B38" s="2">
        <f t="shared" si="4"/>
        <v>45685.809231084335</v>
      </c>
      <c r="C38" s="1">
        <f t="shared" si="0"/>
        <v>180.83966153970883</v>
      </c>
      <c r="D38" s="7">
        <f t="shared" si="1"/>
        <v>404.47259720936165</v>
      </c>
      <c r="E38" s="1">
        <f t="shared" si="2"/>
        <v>223.63293566965282</v>
      </c>
      <c r="F38" s="1">
        <f t="shared" si="3"/>
        <v>45462.176295414683</v>
      </c>
    </row>
    <row r="39" spans="1:6" x14ac:dyDescent="0.25">
      <c r="A39" s="4">
        <v>38687</v>
      </c>
      <c r="B39" s="2">
        <f t="shared" si="4"/>
        <v>45462.176295414683</v>
      </c>
      <c r="C39" s="1">
        <f t="shared" si="0"/>
        <v>179.95444783601647</v>
      </c>
      <c r="D39" s="7">
        <f t="shared" si="1"/>
        <v>404.47259720936165</v>
      </c>
      <c r="E39" s="1">
        <f t="shared" si="2"/>
        <v>224.51814937334518</v>
      </c>
      <c r="F39" s="1">
        <f t="shared" si="3"/>
        <v>45237.658146041336</v>
      </c>
    </row>
    <row r="40" spans="1:6" x14ac:dyDescent="0.25">
      <c r="A40" s="4">
        <v>38718</v>
      </c>
      <c r="B40" s="2">
        <f t="shared" si="4"/>
        <v>45237.658146041336</v>
      </c>
      <c r="C40" s="1">
        <f t="shared" si="0"/>
        <v>179.06573016141363</v>
      </c>
      <c r="D40" s="7">
        <f t="shared" si="1"/>
        <v>404.47259720936165</v>
      </c>
      <c r="E40" s="1">
        <f t="shared" si="2"/>
        <v>225.40686704794803</v>
      </c>
      <c r="F40" s="1">
        <f t="shared" si="3"/>
        <v>45012.25127899339</v>
      </c>
    </row>
    <row r="41" spans="1:6" x14ac:dyDescent="0.25">
      <c r="A41" s="4">
        <v>38749</v>
      </c>
      <c r="B41" s="2">
        <f t="shared" si="4"/>
        <v>45012.25127899339</v>
      </c>
      <c r="C41" s="1">
        <f t="shared" si="0"/>
        <v>178.17349464601551</v>
      </c>
      <c r="D41" s="7">
        <f t="shared" si="1"/>
        <v>404.47259720936165</v>
      </c>
      <c r="E41" s="1">
        <f t="shared" si="2"/>
        <v>226.29910256334614</v>
      </c>
      <c r="F41" s="1">
        <f t="shared" si="3"/>
        <v>44785.952176430044</v>
      </c>
    </row>
    <row r="42" spans="1:6" x14ac:dyDescent="0.25">
      <c r="A42" s="4">
        <v>38777</v>
      </c>
      <c r="B42" s="2">
        <f t="shared" si="4"/>
        <v>44785.952176430044</v>
      </c>
      <c r="C42" s="1">
        <f t="shared" si="0"/>
        <v>177.27772736503562</v>
      </c>
      <c r="D42" s="7">
        <f t="shared" si="1"/>
        <v>404.47259720936165</v>
      </c>
      <c r="E42" s="1">
        <f t="shared" si="2"/>
        <v>227.19486984432604</v>
      </c>
      <c r="F42" s="1">
        <f t="shared" si="3"/>
        <v>44558.757306585721</v>
      </c>
    </row>
    <row r="43" spans="1:6" x14ac:dyDescent="0.25">
      <c r="A43" s="4">
        <v>38808</v>
      </c>
      <c r="B43" s="2">
        <f t="shared" si="4"/>
        <v>44558.757306585721</v>
      </c>
      <c r="C43" s="1">
        <f t="shared" si="0"/>
        <v>176.37841433856849</v>
      </c>
      <c r="D43" s="7">
        <f t="shared" si="1"/>
        <v>404.47259720936165</v>
      </c>
      <c r="E43" s="1">
        <f t="shared" si="2"/>
        <v>228.09418287079316</v>
      </c>
      <c r="F43" s="1">
        <f t="shared" si="3"/>
        <v>44330.663123714927</v>
      </c>
    </row>
    <row r="44" spans="1:6" x14ac:dyDescent="0.25">
      <c r="A44" s="4">
        <v>38838</v>
      </c>
      <c r="B44" s="2">
        <f t="shared" si="4"/>
        <v>44330.663123714927</v>
      </c>
      <c r="C44" s="1">
        <f t="shared" si="0"/>
        <v>175.47554153137159</v>
      </c>
      <c r="D44" s="7">
        <f t="shared" si="1"/>
        <v>404.47259720936165</v>
      </c>
      <c r="E44" s="1">
        <f t="shared" si="2"/>
        <v>228.99705567799006</v>
      </c>
      <c r="F44" s="1">
        <f t="shared" si="3"/>
        <v>44101.666068036939</v>
      </c>
    </row>
    <row r="45" spans="1:6" x14ac:dyDescent="0.25">
      <c r="A45" s="4">
        <v>38869</v>
      </c>
      <c r="B45" s="2">
        <f t="shared" si="4"/>
        <v>44101.666068036939</v>
      </c>
      <c r="C45" s="1">
        <f t="shared" si="0"/>
        <v>174.56909485264623</v>
      </c>
      <c r="D45" s="7">
        <f t="shared" si="1"/>
        <v>404.47259720936165</v>
      </c>
      <c r="E45" s="1">
        <f t="shared" si="2"/>
        <v>229.90350235671542</v>
      </c>
      <c r="F45" s="1">
        <f t="shared" si="3"/>
        <v>43871.762565680227</v>
      </c>
    </row>
    <row r="46" spans="1:6" x14ac:dyDescent="0.25">
      <c r="A46" s="4">
        <v>38899</v>
      </c>
      <c r="B46" s="2">
        <f t="shared" si="4"/>
        <v>43871.762565680227</v>
      </c>
      <c r="C46" s="1">
        <f t="shared" si="0"/>
        <v>173.65906015581757</v>
      </c>
      <c r="D46" s="7">
        <f t="shared" si="1"/>
        <v>404.47259720936165</v>
      </c>
      <c r="E46" s="1">
        <f t="shared" si="2"/>
        <v>230.81353705354408</v>
      </c>
      <c r="F46" s="1">
        <f t="shared" si="3"/>
        <v>43640.949028626681</v>
      </c>
    </row>
    <row r="47" spans="1:6" x14ac:dyDescent="0.25">
      <c r="A47" s="4">
        <v>38930</v>
      </c>
      <c r="B47" s="2">
        <f t="shared" si="4"/>
        <v>43640.949028626681</v>
      </c>
      <c r="C47" s="1">
        <f t="shared" si="0"/>
        <v>172.74542323831395</v>
      </c>
      <c r="D47" s="7">
        <f t="shared" si="1"/>
        <v>404.47259720936165</v>
      </c>
      <c r="E47" s="1">
        <f t="shared" si="2"/>
        <v>231.7271739710477</v>
      </c>
      <c r="F47" s="1">
        <f t="shared" si="3"/>
        <v>43409.221854655632</v>
      </c>
    </row>
    <row r="48" spans="1:6" x14ac:dyDescent="0.25">
      <c r="A48" s="4">
        <v>38961</v>
      </c>
      <c r="B48" s="2">
        <f t="shared" si="4"/>
        <v>43409.221854655632</v>
      </c>
      <c r="C48" s="1">
        <f t="shared" si="0"/>
        <v>171.82816984134521</v>
      </c>
      <c r="D48" s="7">
        <f t="shared" si="1"/>
        <v>404.47259720936165</v>
      </c>
      <c r="E48" s="1">
        <f t="shared" si="2"/>
        <v>232.64442736801644</v>
      </c>
      <c r="F48" s="1">
        <f t="shared" si="3"/>
        <v>43176.577427287615</v>
      </c>
    </row>
    <row r="49" spans="1:6" x14ac:dyDescent="0.25">
      <c r="A49" s="4">
        <v>38991</v>
      </c>
      <c r="B49" s="2">
        <f t="shared" si="4"/>
        <v>43176.577427287615</v>
      </c>
      <c r="C49" s="1">
        <f t="shared" si="0"/>
        <v>170.90728564968015</v>
      </c>
      <c r="D49" s="7">
        <f t="shared" si="1"/>
        <v>404.47259720936165</v>
      </c>
      <c r="E49" s="1">
        <f t="shared" si="2"/>
        <v>233.5653115596815</v>
      </c>
      <c r="F49" s="1">
        <f t="shared" si="3"/>
        <v>42943.012115727935</v>
      </c>
    </row>
    <row r="50" spans="1:6" x14ac:dyDescent="0.25">
      <c r="A50" s="4">
        <v>39022</v>
      </c>
      <c r="B50" s="2">
        <f t="shared" si="4"/>
        <v>42943.012115727935</v>
      </c>
      <c r="C50" s="1">
        <f t="shared" si="0"/>
        <v>169.9827562914231</v>
      </c>
      <c r="D50" s="7">
        <f t="shared" si="1"/>
        <v>404.47259720936165</v>
      </c>
      <c r="E50" s="1">
        <f t="shared" si="2"/>
        <v>234.48984091793855</v>
      </c>
      <c r="F50" s="1">
        <f t="shared" si="3"/>
        <v>42708.522274809999</v>
      </c>
    </row>
    <row r="51" spans="1:6" x14ac:dyDescent="0.25">
      <c r="A51" s="4">
        <v>39052</v>
      </c>
      <c r="B51" s="2">
        <f t="shared" si="4"/>
        <v>42708.522274809999</v>
      </c>
      <c r="C51" s="1">
        <f t="shared" si="0"/>
        <v>169.05456733778959</v>
      </c>
      <c r="D51" s="7">
        <f t="shared" si="1"/>
        <v>404.47259720936165</v>
      </c>
      <c r="E51" s="1">
        <f t="shared" si="2"/>
        <v>235.41802987157206</v>
      </c>
      <c r="F51" s="1">
        <f t="shared" si="3"/>
        <v>42473.104244938426</v>
      </c>
    </row>
    <row r="52" spans="1:6" x14ac:dyDescent="0.25">
      <c r="A52" s="4">
        <v>39083</v>
      </c>
      <c r="B52" s="2">
        <f t="shared" si="4"/>
        <v>42473.104244938426</v>
      </c>
      <c r="C52" s="1">
        <f t="shared" si="0"/>
        <v>168.12270430288129</v>
      </c>
      <c r="D52" s="7">
        <f t="shared" si="1"/>
        <v>404.47259720936165</v>
      </c>
      <c r="E52" s="1">
        <f t="shared" si="2"/>
        <v>236.34989290648036</v>
      </c>
      <c r="F52" s="1">
        <f t="shared" si="3"/>
        <v>42236.754352031945</v>
      </c>
    </row>
    <row r="53" spans="1:6" x14ac:dyDescent="0.25">
      <c r="A53" s="4">
        <v>39114</v>
      </c>
      <c r="B53" s="2">
        <f t="shared" si="4"/>
        <v>42236.754352031945</v>
      </c>
      <c r="C53" s="1">
        <f t="shared" si="0"/>
        <v>167.1871526434598</v>
      </c>
      <c r="D53" s="7">
        <f t="shared" si="1"/>
        <v>404.47259720936165</v>
      </c>
      <c r="E53" s="1">
        <f t="shared" si="2"/>
        <v>237.28544456590186</v>
      </c>
      <c r="F53" s="1">
        <f t="shared" si="3"/>
        <v>41999.468907466042</v>
      </c>
    </row>
    <row r="54" spans="1:6" x14ac:dyDescent="0.25">
      <c r="A54" s="4">
        <v>39142</v>
      </c>
      <c r="B54" s="2">
        <f t="shared" si="4"/>
        <v>41999.468907466042</v>
      </c>
      <c r="C54" s="1">
        <f t="shared" si="0"/>
        <v>166.24789775871977</v>
      </c>
      <c r="D54" s="7">
        <f t="shared" si="1"/>
        <v>404.47259720936165</v>
      </c>
      <c r="E54" s="1">
        <f t="shared" si="2"/>
        <v>238.22469945064188</v>
      </c>
      <c r="F54" s="1">
        <f t="shared" si="3"/>
        <v>41761.2442080154</v>
      </c>
    </row>
    <row r="55" spans="1:6" x14ac:dyDescent="0.25">
      <c r="A55" s="4">
        <v>39173</v>
      </c>
      <c r="B55" s="2">
        <f t="shared" si="4"/>
        <v>41761.2442080154</v>
      </c>
      <c r="C55" s="1">
        <f t="shared" si="0"/>
        <v>165.30492499006098</v>
      </c>
      <c r="D55" s="7">
        <f t="shared" si="1"/>
        <v>404.47259720936165</v>
      </c>
      <c r="E55" s="1">
        <f t="shared" si="2"/>
        <v>239.16767221930067</v>
      </c>
      <c r="F55" s="1">
        <f t="shared" si="3"/>
        <v>41522.076535796099</v>
      </c>
    </row>
    <row r="56" spans="1:6" x14ac:dyDescent="0.25">
      <c r="A56" s="4">
        <v>39203</v>
      </c>
      <c r="B56" s="2">
        <f t="shared" si="4"/>
        <v>41522.076535796099</v>
      </c>
      <c r="C56" s="1">
        <f t="shared" si="0"/>
        <v>164.35821962085959</v>
      </c>
      <c r="D56" s="7">
        <f t="shared" si="1"/>
        <v>404.47259720936165</v>
      </c>
      <c r="E56" s="1">
        <f t="shared" si="2"/>
        <v>240.11437758850207</v>
      </c>
      <c r="F56" s="1">
        <f t="shared" si="3"/>
        <v>41281.9621582076</v>
      </c>
    </row>
    <row r="57" spans="1:6" x14ac:dyDescent="0.25">
      <c r="A57" s="4">
        <v>39234</v>
      </c>
      <c r="B57" s="2">
        <f t="shared" si="4"/>
        <v>41281.9621582076</v>
      </c>
      <c r="C57" s="1">
        <f t="shared" si="0"/>
        <v>163.40776687623844</v>
      </c>
      <c r="D57" s="7">
        <f t="shared" si="1"/>
        <v>404.47259720936165</v>
      </c>
      <c r="E57" s="1">
        <f t="shared" si="2"/>
        <v>241.06483033312321</v>
      </c>
      <c r="F57" s="1">
        <f t="shared" si="3"/>
        <v>41040.897327874474</v>
      </c>
    </row>
    <row r="58" spans="1:6" x14ac:dyDescent="0.25">
      <c r="A58" s="4">
        <v>39264</v>
      </c>
      <c r="B58" s="2">
        <f t="shared" si="4"/>
        <v>41040.897327874474</v>
      </c>
      <c r="C58" s="1">
        <f t="shared" si="0"/>
        <v>162.45355192283648</v>
      </c>
      <c r="D58" s="7">
        <f t="shared" si="1"/>
        <v>404.47259720936165</v>
      </c>
      <c r="E58" s="1">
        <f t="shared" si="2"/>
        <v>242.01904528652517</v>
      </c>
      <c r="F58" s="1">
        <f t="shared" si="3"/>
        <v>40798.878282587946</v>
      </c>
    </row>
    <row r="59" spans="1:6" x14ac:dyDescent="0.25">
      <c r="A59" s="4">
        <v>39295</v>
      </c>
      <c r="B59" s="2">
        <f t="shared" si="4"/>
        <v>40798.878282587946</v>
      </c>
      <c r="C59" s="1">
        <f t="shared" si="0"/>
        <v>161.49555986857729</v>
      </c>
      <c r="D59" s="7">
        <f t="shared" si="1"/>
        <v>404.47259720936165</v>
      </c>
      <c r="E59" s="1">
        <f t="shared" si="2"/>
        <v>242.97703734078436</v>
      </c>
      <c r="F59" s="1">
        <f t="shared" si="3"/>
        <v>40555.901245247165</v>
      </c>
    </row>
    <row r="60" spans="1:6" x14ac:dyDescent="0.25">
      <c r="A60" s="4">
        <v>39326</v>
      </c>
      <c r="B60" s="2">
        <f t="shared" si="4"/>
        <v>40555.901245247165</v>
      </c>
      <c r="C60" s="1">
        <f t="shared" si="0"/>
        <v>160.5337757624367</v>
      </c>
      <c r="D60" s="7">
        <f t="shared" si="1"/>
        <v>404.47259720936165</v>
      </c>
      <c r="E60" s="1">
        <f t="shared" si="2"/>
        <v>243.93882144692495</v>
      </c>
      <c r="F60" s="1">
        <f t="shared" si="3"/>
        <v>40311.962423800243</v>
      </c>
    </row>
    <row r="61" spans="1:6" x14ac:dyDescent="0.25">
      <c r="A61" s="4">
        <v>39356</v>
      </c>
      <c r="B61" s="2">
        <f t="shared" si="4"/>
        <v>40311.962423800243</v>
      </c>
      <c r="C61" s="1">
        <f t="shared" si="0"/>
        <v>159.5681845942093</v>
      </c>
      <c r="D61" s="7">
        <f t="shared" si="1"/>
        <v>404.47259720936165</v>
      </c>
      <c r="E61" s="1">
        <f t="shared" si="2"/>
        <v>244.90441261515235</v>
      </c>
      <c r="F61" s="1">
        <f t="shared" si="3"/>
        <v>40067.058011185094</v>
      </c>
    </row>
    <row r="62" spans="1:6" x14ac:dyDescent="0.25">
      <c r="A62" s="4">
        <v>39387</v>
      </c>
      <c r="B62" s="2">
        <f t="shared" si="4"/>
        <v>40067.058011185094</v>
      </c>
      <c r="C62" s="1">
        <f t="shared" si="0"/>
        <v>158.59877129427434</v>
      </c>
      <c r="D62" s="7">
        <f t="shared" si="1"/>
        <v>404.47259720936165</v>
      </c>
      <c r="E62" s="1">
        <f t="shared" si="2"/>
        <v>245.87382591508731</v>
      </c>
      <c r="F62" s="1">
        <f t="shared" si="3"/>
        <v>39821.184185270009</v>
      </c>
    </row>
    <row r="63" spans="1:6" x14ac:dyDescent="0.25">
      <c r="A63" s="4">
        <v>39417</v>
      </c>
      <c r="B63" s="2">
        <f t="shared" si="4"/>
        <v>39821.184185270009</v>
      </c>
      <c r="C63" s="1">
        <f t="shared" si="0"/>
        <v>157.62552073336047</v>
      </c>
      <c r="D63" s="7">
        <f t="shared" si="1"/>
        <v>404.47259720936165</v>
      </c>
      <c r="E63" s="1">
        <f t="shared" si="2"/>
        <v>246.84707647600118</v>
      </c>
      <c r="F63" s="1">
        <f t="shared" si="3"/>
        <v>39574.33710879401</v>
      </c>
    </row>
    <row r="64" spans="1:6" x14ac:dyDescent="0.25">
      <c r="A64" s="4">
        <v>39448</v>
      </c>
      <c r="B64" s="2">
        <f t="shared" si="4"/>
        <v>39574.33710879401</v>
      </c>
      <c r="C64" s="1">
        <f t="shared" si="0"/>
        <v>156.64841772230963</v>
      </c>
      <c r="D64" s="7">
        <f t="shared" si="1"/>
        <v>404.47259720936165</v>
      </c>
      <c r="E64" s="1">
        <f t="shared" si="2"/>
        <v>247.82417948705202</v>
      </c>
      <c r="F64" s="1">
        <f t="shared" si="3"/>
        <v>39326.512929306955</v>
      </c>
    </row>
    <row r="65" spans="1:6" x14ac:dyDescent="0.25">
      <c r="A65" s="4">
        <v>39479</v>
      </c>
      <c r="B65" s="2">
        <f t="shared" si="4"/>
        <v>39326.512929306955</v>
      </c>
      <c r="C65" s="1">
        <f t="shared" si="0"/>
        <v>155.66744701184004</v>
      </c>
      <c r="D65" s="7">
        <f t="shared" si="1"/>
        <v>404.47259720936165</v>
      </c>
      <c r="E65" s="1">
        <f t="shared" si="2"/>
        <v>248.80515019752161</v>
      </c>
      <c r="F65" s="1">
        <f t="shared" si="3"/>
        <v>39077.707779109434</v>
      </c>
    </row>
    <row r="66" spans="1:6" x14ac:dyDescent="0.25">
      <c r="A66" s="4">
        <v>39508</v>
      </c>
      <c r="B66" s="2">
        <f t="shared" si="4"/>
        <v>39077.707779109434</v>
      </c>
      <c r="C66" s="1">
        <f t="shared" si="0"/>
        <v>154.68259329230818</v>
      </c>
      <c r="D66" s="7">
        <f t="shared" si="1"/>
        <v>404.47259720936165</v>
      </c>
      <c r="E66" s="1">
        <f t="shared" si="2"/>
        <v>249.79000391705347</v>
      </c>
      <c r="F66" s="1">
        <f t="shared" si="3"/>
        <v>38827.917775192378</v>
      </c>
    </row>
    <row r="67" spans="1:6" x14ac:dyDescent="0.25">
      <c r="A67" s="4">
        <v>39539</v>
      </c>
      <c r="B67" s="2">
        <f t="shared" si="4"/>
        <v>38827.917775192378</v>
      </c>
      <c r="C67" s="1">
        <f t="shared" si="0"/>
        <v>153.69384119346984</v>
      </c>
      <c r="D67" s="7">
        <f t="shared" si="1"/>
        <v>404.47259720936165</v>
      </c>
      <c r="E67" s="1">
        <f t="shared" si="2"/>
        <v>250.77875601589182</v>
      </c>
      <c r="F67" s="1">
        <f t="shared" si="3"/>
        <v>38577.139019176488</v>
      </c>
    </row>
    <row r="68" spans="1:6" x14ac:dyDescent="0.25">
      <c r="A68" s="4">
        <v>39569</v>
      </c>
      <c r="B68" s="2">
        <f t="shared" si="4"/>
        <v>38577.139019176488</v>
      </c>
      <c r="C68" s="1">
        <f t="shared" si="0"/>
        <v>152.70117528424026</v>
      </c>
      <c r="D68" s="7">
        <f t="shared" si="1"/>
        <v>404.47259720936165</v>
      </c>
      <c r="E68" s="1">
        <f t="shared" si="2"/>
        <v>251.77142192512139</v>
      </c>
      <c r="F68" s="1">
        <f t="shared" si="3"/>
        <v>38325.367597251367</v>
      </c>
    </row>
    <row r="69" spans="1:6" x14ac:dyDescent="0.25">
      <c r="A69" s="4">
        <v>39600</v>
      </c>
      <c r="B69" s="2">
        <f t="shared" si="4"/>
        <v>38325.367597251367</v>
      </c>
      <c r="C69" s="1">
        <f t="shared" si="0"/>
        <v>151.70458007245333</v>
      </c>
      <c r="D69" s="7">
        <f t="shared" si="1"/>
        <v>404.47259720936165</v>
      </c>
      <c r="E69" s="1">
        <f t="shared" si="2"/>
        <v>252.76801713690833</v>
      </c>
      <c r="F69" s="1">
        <f t="shared" si="3"/>
        <v>38072.59958011446</v>
      </c>
    </row>
    <row r="70" spans="1:6" x14ac:dyDescent="0.25">
      <c r="A70" s="4">
        <v>39630</v>
      </c>
      <c r="B70" s="2">
        <f t="shared" si="4"/>
        <v>38072.59958011446</v>
      </c>
      <c r="C70" s="1">
        <f t="shared" si="0"/>
        <v>150.70404000461974</v>
      </c>
      <c r="D70" s="7">
        <f t="shared" si="1"/>
        <v>404.47259720936165</v>
      </c>
      <c r="E70" s="1">
        <f t="shared" si="2"/>
        <v>253.76855720474191</v>
      </c>
      <c r="F70" s="1">
        <f t="shared" si="3"/>
        <v>37818.831022909719</v>
      </c>
    </row>
    <row r="71" spans="1:6" x14ac:dyDescent="0.25">
      <c r="A71" s="4">
        <v>39661</v>
      </c>
      <c r="B71" s="2">
        <f t="shared" si="4"/>
        <v>37818.831022909719</v>
      </c>
      <c r="C71" s="1">
        <f t="shared" si="0"/>
        <v>149.69953946568432</v>
      </c>
      <c r="D71" s="7">
        <f t="shared" si="1"/>
        <v>404.47259720936165</v>
      </c>
      <c r="E71" s="1">
        <f t="shared" si="2"/>
        <v>254.77305774367733</v>
      </c>
      <c r="F71" s="1">
        <f t="shared" si="3"/>
        <v>37564.057965166045</v>
      </c>
    </row>
    <row r="72" spans="1:6" x14ac:dyDescent="0.25">
      <c r="A72" s="4">
        <v>39692</v>
      </c>
      <c r="B72" s="2">
        <f t="shared" si="4"/>
        <v>37564.057965166045</v>
      </c>
      <c r="C72" s="1">
        <f t="shared" si="0"/>
        <v>148.69106277878228</v>
      </c>
      <c r="D72" s="7">
        <f t="shared" si="1"/>
        <v>404.47259720936165</v>
      </c>
      <c r="E72" s="1">
        <f t="shared" si="2"/>
        <v>255.78153443057937</v>
      </c>
      <c r="F72" s="1">
        <f t="shared" si="3"/>
        <v>37308.276430735466</v>
      </c>
    </row>
    <row r="73" spans="1:6" x14ac:dyDescent="0.25">
      <c r="A73" s="4">
        <v>39722</v>
      </c>
      <c r="B73" s="2">
        <f t="shared" si="4"/>
        <v>37308.276430735466</v>
      </c>
      <c r="C73" s="1">
        <f t="shared" ref="C73:C136" si="5">B73*($B$4/12)</f>
        <v>147.67859420499457</v>
      </c>
      <c r="D73" s="7">
        <f t="shared" ref="D73:D136" si="6">$B$5</f>
        <v>404.47259720936165</v>
      </c>
      <c r="E73" s="1">
        <f t="shared" ref="E73:E136" si="7">D73-C73</f>
        <v>256.79400300436708</v>
      </c>
      <c r="F73" s="1">
        <f t="shared" ref="F73:F136" si="8">B73-E73</f>
        <v>37051.482427731098</v>
      </c>
    </row>
    <row r="74" spans="1:6" x14ac:dyDescent="0.25">
      <c r="A74" s="4">
        <v>39753</v>
      </c>
      <c r="B74" s="2">
        <f t="shared" ref="B74:B137" si="9">F73</f>
        <v>37051.482427731098</v>
      </c>
      <c r="C74" s="1">
        <f t="shared" si="5"/>
        <v>146.66211794310229</v>
      </c>
      <c r="D74" s="7">
        <f t="shared" si="6"/>
        <v>404.47259720936165</v>
      </c>
      <c r="E74" s="1">
        <f t="shared" si="7"/>
        <v>257.81047926625934</v>
      </c>
      <c r="F74" s="1">
        <f t="shared" si="8"/>
        <v>36793.671948464842</v>
      </c>
    </row>
    <row r="75" spans="1:6" x14ac:dyDescent="0.25">
      <c r="A75" s="4">
        <v>39783</v>
      </c>
      <c r="B75" s="2">
        <f t="shared" si="9"/>
        <v>36793.671948464842</v>
      </c>
      <c r="C75" s="1">
        <f t="shared" si="5"/>
        <v>145.64161812934</v>
      </c>
      <c r="D75" s="7">
        <f t="shared" si="6"/>
        <v>404.47259720936165</v>
      </c>
      <c r="E75" s="1">
        <f t="shared" si="7"/>
        <v>258.83097908002162</v>
      </c>
      <c r="F75" s="1">
        <f t="shared" si="8"/>
        <v>36534.840969384823</v>
      </c>
    </row>
    <row r="76" spans="1:6" x14ac:dyDescent="0.25">
      <c r="A76" s="4">
        <v>39814</v>
      </c>
      <c r="B76" s="2">
        <f t="shared" si="9"/>
        <v>36534.840969384823</v>
      </c>
      <c r="C76" s="1">
        <f t="shared" si="5"/>
        <v>144.61707883714826</v>
      </c>
      <c r="D76" s="7">
        <f t="shared" si="6"/>
        <v>404.47259720936165</v>
      </c>
      <c r="E76" s="1">
        <f t="shared" si="7"/>
        <v>259.8555183722134</v>
      </c>
      <c r="F76" s="1">
        <f t="shared" si="8"/>
        <v>36274.98545101261</v>
      </c>
    </row>
    <row r="77" spans="1:6" x14ac:dyDescent="0.25">
      <c r="A77" s="4">
        <v>39845</v>
      </c>
      <c r="B77" s="2">
        <f t="shared" si="9"/>
        <v>36274.98545101261</v>
      </c>
      <c r="C77" s="1">
        <f t="shared" si="5"/>
        <v>143.58848407692491</v>
      </c>
      <c r="D77" s="7">
        <f t="shared" si="6"/>
        <v>404.47259720936165</v>
      </c>
      <c r="E77" s="1">
        <f t="shared" si="7"/>
        <v>260.88411313243671</v>
      </c>
      <c r="F77" s="1">
        <f t="shared" si="8"/>
        <v>36014.101337880173</v>
      </c>
    </row>
    <row r="78" spans="1:6" x14ac:dyDescent="0.25">
      <c r="A78" s="4">
        <v>39873</v>
      </c>
      <c r="B78" s="2">
        <f t="shared" si="9"/>
        <v>36014.101337880173</v>
      </c>
      <c r="C78" s="1">
        <f t="shared" si="5"/>
        <v>142.55581779577571</v>
      </c>
      <c r="D78" s="7">
        <f t="shared" si="6"/>
        <v>404.47259720936165</v>
      </c>
      <c r="E78" s="1">
        <f t="shared" si="7"/>
        <v>261.91677941358591</v>
      </c>
      <c r="F78" s="1">
        <f t="shared" si="8"/>
        <v>35752.184558466586</v>
      </c>
    </row>
    <row r="79" spans="1:6" x14ac:dyDescent="0.25">
      <c r="A79" s="4">
        <v>39904</v>
      </c>
      <c r="B79" s="2">
        <f t="shared" si="9"/>
        <v>35752.184558466586</v>
      </c>
      <c r="C79" s="1">
        <f t="shared" si="5"/>
        <v>141.51906387726359</v>
      </c>
      <c r="D79" s="7">
        <f t="shared" si="6"/>
        <v>404.47259720936165</v>
      </c>
      <c r="E79" s="1">
        <f t="shared" si="7"/>
        <v>262.95353333209806</v>
      </c>
      <c r="F79" s="1">
        <f t="shared" si="8"/>
        <v>35489.23102513449</v>
      </c>
    </row>
    <row r="80" spans="1:6" x14ac:dyDescent="0.25">
      <c r="A80" s="4">
        <v>39934</v>
      </c>
      <c r="B80" s="2">
        <f t="shared" si="9"/>
        <v>35489.23102513449</v>
      </c>
      <c r="C80" s="1">
        <f t="shared" si="5"/>
        <v>140.47820614115736</v>
      </c>
      <c r="D80" s="7">
        <f t="shared" si="6"/>
        <v>404.47259720936165</v>
      </c>
      <c r="E80" s="1">
        <f t="shared" si="7"/>
        <v>263.99439106820432</v>
      </c>
      <c r="F80" s="1">
        <f t="shared" si="8"/>
        <v>35225.236634066285</v>
      </c>
    </row>
    <row r="81" spans="1:6" x14ac:dyDescent="0.25">
      <c r="A81" s="4">
        <v>39965</v>
      </c>
      <c r="B81" s="2">
        <f t="shared" si="9"/>
        <v>35225.236634066285</v>
      </c>
      <c r="C81" s="1">
        <f t="shared" si="5"/>
        <v>139.43322834317905</v>
      </c>
      <c r="D81" s="7">
        <f t="shared" si="6"/>
        <v>404.47259720936165</v>
      </c>
      <c r="E81" s="1">
        <f t="shared" si="7"/>
        <v>265.0393688661826</v>
      </c>
      <c r="F81" s="1">
        <f t="shared" si="8"/>
        <v>34960.197265200099</v>
      </c>
    </row>
    <row r="82" spans="1:6" x14ac:dyDescent="0.25">
      <c r="A82" s="4">
        <v>39995</v>
      </c>
      <c r="B82" s="2">
        <f t="shared" si="9"/>
        <v>34960.197265200099</v>
      </c>
      <c r="C82" s="1">
        <f t="shared" si="5"/>
        <v>138.38411417475041</v>
      </c>
      <c r="D82" s="7">
        <f t="shared" si="6"/>
        <v>404.47259720936165</v>
      </c>
      <c r="E82" s="1">
        <f t="shared" si="7"/>
        <v>266.08848303461127</v>
      </c>
      <c r="F82" s="1">
        <f t="shared" si="8"/>
        <v>34694.108782165487</v>
      </c>
    </row>
    <row r="83" spans="1:6" x14ac:dyDescent="0.25">
      <c r="A83" s="4">
        <v>40026</v>
      </c>
      <c r="B83" s="2">
        <f t="shared" si="9"/>
        <v>34694.108782165487</v>
      </c>
      <c r="C83" s="1">
        <f t="shared" si="5"/>
        <v>137.33084726273839</v>
      </c>
      <c r="D83" s="7">
        <f t="shared" si="6"/>
        <v>404.47259720936165</v>
      </c>
      <c r="E83" s="1">
        <f t="shared" si="7"/>
        <v>267.14174994662324</v>
      </c>
      <c r="F83" s="1">
        <f t="shared" si="8"/>
        <v>34426.967032218861</v>
      </c>
    </row>
    <row r="84" spans="1:6" x14ac:dyDescent="0.25">
      <c r="A84" s="4">
        <v>40057</v>
      </c>
      <c r="B84" s="2">
        <f t="shared" si="9"/>
        <v>34426.967032218861</v>
      </c>
      <c r="C84" s="1">
        <f t="shared" si="5"/>
        <v>136.27341116919968</v>
      </c>
      <c r="D84" s="7">
        <f t="shared" si="6"/>
        <v>404.47259720936165</v>
      </c>
      <c r="E84" s="1">
        <f t="shared" si="7"/>
        <v>268.19918604016198</v>
      </c>
      <c r="F84" s="1">
        <f t="shared" si="8"/>
        <v>34158.7678461787</v>
      </c>
    </row>
    <row r="85" spans="1:6" x14ac:dyDescent="0.25">
      <c r="A85" s="4">
        <v>40087</v>
      </c>
      <c r="B85" s="2">
        <f t="shared" si="9"/>
        <v>34158.7678461787</v>
      </c>
      <c r="C85" s="1">
        <f t="shared" si="5"/>
        <v>135.21178939112403</v>
      </c>
      <c r="D85" s="7">
        <f t="shared" si="6"/>
        <v>404.47259720936165</v>
      </c>
      <c r="E85" s="1">
        <f t="shared" si="7"/>
        <v>269.26080781823759</v>
      </c>
      <c r="F85" s="1">
        <f t="shared" si="8"/>
        <v>33889.507038360462</v>
      </c>
    </row>
    <row r="86" spans="1:6" x14ac:dyDescent="0.25">
      <c r="A86" s="4">
        <v>40118</v>
      </c>
      <c r="B86" s="2">
        <f t="shared" si="9"/>
        <v>33889.507038360462</v>
      </c>
      <c r="C86" s="1">
        <f t="shared" si="5"/>
        <v>134.14596536017683</v>
      </c>
      <c r="D86" s="7">
        <f t="shared" si="6"/>
        <v>404.47259720936165</v>
      </c>
      <c r="E86" s="1">
        <f t="shared" si="7"/>
        <v>270.32663184918482</v>
      </c>
      <c r="F86" s="1">
        <f t="shared" si="8"/>
        <v>33619.180406511274</v>
      </c>
    </row>
    <row r="87" spans="1:6" x14ac:dyDescent="0.25">
      <c r="A87" s="4">
        <v>40148</v>
      </c>
      <c r="B87" s="2">
        <f t="shared" si="9"/>
        <v>33619.180406511274</v>
      </c>
      <c r="C87" s="1">
        <f t="shared" si="5"/>
        <v>133.07592244244046</v>
      </c>
      <c r="D87" s="7">
        <f t="shared" si="6"/>
        <v>404.47259720936165</v>
      </c>
      <c r="E87" s="1">
        <f t="shared" si="7"/>
        <v>271.39667476692119</v>
      </c>
      <c r="F87" s="1">
        <f t="shared" si="8"/>
        <v>33347.783731744355</v>
      </c>
    </row>
    <row r="88" spans="1:6" x14ac:dyDescent="0.25">
      <c r="A88" s="4">
        <v>40179</v>
      </c>
      <c r="B88" s="2">
        <f t="shared" si="9"/>
        <v>33347.783731744355</v>
      </c>
      <c r="C88" s="1">
        <f t="shared" si="5"/>
        <v>132.00164393815476</v>
      </c>
      <c r="D88" s="7">
        <f t="shared" si="6"/>
        <v>404.47259720936165</v>
      </c>
      <c r="E88" s="1">
        <f t="shared" si="7"/>
        <v>272.47095327120689</v>
      </c>
      <c r="F88" s="1">
        <f t="shared" si="8"/>
        <v>33075.312778473148</v>
      </c>
    </row>
    <row r="89" spans="1:6" x14ac:dyDescent="0.25">
      <c r="A89" s="4">
        <v>40210</v>
      </c>
      <c r="B89" s="2">
        <f t="shared" si="9"/>
        <v>33075.312778473148</v>
      </c>
      <c r="C89" s="1">
        <f t="shared" si="5"/>
        <v>130.92311308145622</v>
      </c>
      <c r="D89" s="7">
        <f t="shared" si="6"/>
        <v>404.47259720936165</v>
      </c>
      <c r="E89" s="1">
        <f t="shared" si="7"/>
        <v>273.54948412790543</v>
      </c>
      <c r="F89" s="1">
        <f t="shared" si="8"/>
        <v>32801.763294345241</v>
      </c>
    </row>
    <row r="90" spans="1:6" x14ac:dyDescent="0.25">
      <c r="A90" s="4">
        <v>40238</v>
      </c>
      <c r="B90" s="2">
        <f t="shared" si="9"/>
        <v>32801.763294345241</v>
      </c>
      <c r="C90" s="1">
        <f t="shared" si="5"/>
        <v>129.8403130401166</v>
      </c>
      <c r="D90" s="7">
        <f t="shared" si="6"/>
        <v>404.47259720936165</v>
      </c>
      <c r="E90" s="1">
        <f t="shared" si="7"/>
        <v>274.63228416924505</v>
      </c>
      <c r="F90" s="1">
        <f t="shared" si="8"/>
        <v>32527.131010175995</v>
      </c>
    </row>
    <row r="91" spans="1:6" x14ac:dyDescent="0.25">
      <c r="A91" s="4">
        <v>40269</v>
      </c>
      <c r="B91" s="2">
        <f t="shared" si="9"/>
        <v>32527.131010175995</v>
      </c>
      <c r="C91" s="1">
        <f t="shared" si="5"/>
        <v>128.75322691527998</v>
      </c>
      <c r="D91" s="7">
        <f t="shared" si="6"/>
        <v>404.47259720936165</v>
      </c>
      <c r="E91" s="1">
        <f t="shared" si="7"/>
        <v>275.71937029408167</v>
      </c>
      <c r="F91" s="1">
        <f t="shared" si="8"/>
        <v>32251.411639881913</v>
      </c>
    </row>
    <row r="92" spans="1:6" x14ac:dyDescent="0.25">
      <c r="A92" s="4">
        <v>40299</v>
      </c>
      <c r="B92" s="2">
        <f t="shared" si="9"/>
        <v>32251.411639881913</v>
      </c>
      <c r="C92" s="1">
        <f t="shared" si="5"/>
        <v>127.66183774119925</v>
      </c>
      <c r="D92" s="7">
        <f t="shared" si="6"/>
        <v>404.47259720936165</v>
      </c>
      <c r="E92" s="1">
        <f t="shared" si="7"/>
        <v>276.81075946816242</v>
      </c>
      <c r="F92" s="1">
        <f t="shared" si="8"/>
        <v>31974.600880413749</v>
      </c>
    </row>
    <row r="93" spans="1:6" x14ac:dyDescent="0.25">
      <c r="A93" s="4">
        <v>40330</v>
      </c>
      <c r="B93" s="2">
        <f t="shared" si="9"/>
        <v>31974.600880413749</v>
      </c>
      <c r="C93" s="1">
        <f t="shared" si="5"/>
        <v>126.5661284849711</v>
      </c>
      <c r="D93" s="7">
        <f t="shared" si="6"/>
        <v>404.47259720936165</v>
      </c>
      <c r="E93" s="1">
        <f t="shared" si="7"/>
        <v>277.90646872439055</v>
      </c>
      <c r="F93" s="1">
        <f t="shared" si="8"/>
        <v>31696.694411689357</v>
      </c>
    </row>
    <row r="94" spans="1:6" x14ac:dyDescent="0.25">
      <c r="A94" s="4">
        <v>40360</v>
      </c>
      <c r="B94" s="2">
        <f t="shared" si="9"/>
        <v>31696.694411689357</v>
      </c>
      <c r="C94" s="1">
        <f t="shared" si="5"/>
        <v>125.46608204627039</v>
      </c>
      <c r="D94" s="7">
        <f t="shared" si="6"/>
        <v>404.47259720936165</v>
      </c>
      <c r="E94" s="1">
        <f t="shared" si="7"/>
        <v>279.00651516309125</v>
      </c>
      <c r="F94" s="1">
        <f t="shared" si="8"/>
        <v>31417.687896526266</v>
      </c>
    </row>
    <row r="95" spans="1:6" x14ac:dyDescent="0.25">
      <c r="A95" s="4">
        <v>40391</v>
      </c>
      <c r="B95" s="2">
        <f t="shared" si="9"/>
        <v>31417.687896526266</v>
      </c>
      <c r="C95" s="1">
        <f t="shared" si="5"/>
        <v>124.36168125708315</v>
      </c>
      <c r="D95" s="7">
        <f t="shared" si="6"/>
        <v>404.47259720936165</v>
      </c>
      <c r="E95" s="1">
        <f t="shared" si="7"/>
        <v>280.1109159522785</v>
      </c>
      <c r="F95" s="1">
        <f t="shared" si="8"/>
        <v>31137.576980573987</v>
      </c>
    </row>
    <row r="96" spans="1:6" x14ac:dyDescent="0.25">
      <c r="A96" s="4">
        <v>40422</v>
      </c>
      <c r="B96" s="2">
        <f t="shared" si="9"/>
        <v>31137.576980573987</v>
      </c>
      <c r="C96" s="1">
        <f t="shared" si="5"/>
        <v>123.25290888143871</v>
      </c>
      <c r="D96" s="7">
        <f t="shared" si="6"/>
        <v>404.47259720936165</v>
      </c>
      <c r="E96" s="1">
        <f t="shared" si="7"/>
        <v>281.21968832792294</v>
      </c>
      <c r="F96" s="1">
        <f t="shared" si="8"/>
        <v>30856.357292246066</v>
      </c>
    </row>
    <row r="97" spans="1:6" x14ac:dyDescent="0.25">
      <c r="A97" s="4">
        <v>40452</v>
      </c>
      <c r="B97" s="2">
        <f t="shared" si="9"/>
        <v>30856.357292246066</v>
      </c>
      <c r="C97" s="1">
        <f t="shared" si="5"/>
        <v>122.13974761514069</v>
      </c>
      <c r="D97" s="7">
        <f t="shared" si="6"/>
        <v>404.47259720936165</v>
      </c>
      <c r="E97" s="1">
        <f t="shared" si="7"/>
        <v>282.33284959422099</v>
      </c>
      <c r="F97" s="1">
        <f t="shared" si="8"/>
        <v>30574.024442651844</v>
      </c>
    </row>
    <row r="98" spans="1:6" x14ac:dyDescent="0.25">
      <c r="A98" s="4">
        <v>40483</v>
      </c>
      <c r="B98" s="2">
        <f t="shared" si="9"/>
        <v>30574.024442651844</v>
      </c>
      <c r="C98" s="1">
        <f t="shared" si="5"/>
        <v>121.0221800854969</v>
      </c>
      <c r="D98" s="7">
        <f t="shared" si="6"/>
        <v>404.47259720936165</v>
      </c>
      <c r="E98" s="1">
        <f t="shared" si="7"/>
        <v>283.45041712386478</v>
      </c>
      <c r="F98" s="1">
        <f t="shared" si="8"/>
        <v>30290.574025527978</v>
      </c>
    </row>
    <row r="99" spans="1:6" x14ac:dyDescent="0.25">
      <c r="A99" s="4">
        <v>40513</v>
      </c>
      <c r="B99" s="2">
        <f t="shared" si="9"/>
        <v>30290.574025527978</v>
      </c>
      <c r="C99" s="1">
        <f t="shared" si="5"/>
        <v>119.90018885104826</v>
      </c>
      <c r="D99" s="7">
        <f t="shared" si="6"/>
        <v>404.47259720936165</v>
      </c>
      <c r="E99" s="1">
        <f t="shared" si="7"/>
        <v>284.5724083583134</v>
      </c>
      <c r="F99" s="1">
        <f t="shared" si="8"/>
        <v>30006.001617169666</v>
      </c>
    </row>
    <row r="100" spans="1:6" x14ac:dyDescent="0.25">
      <c r="A100" s="4">
        <v>40544</v>
      </c>
      <c r="B100" s="2">
        <f t="shared" si="9"/>
        <v>30006.001617169666</v>
      </c>
      <c r="C100" s="1">
        <f t="shared" si="5"/>
        <v>118.77375640129661</v>
      </c>
      <c r="D100" s="7">
        <f t="shared" si="6"/>
        <v>404.47259720936165</v>
      </c>
      <c r="E100" s="1">
        <f t="shared" si="7"/>
        <v>285.69884080806503</v>
      </c>
      <c r="F100" s="1">
        <f t="shared" si="8"/>
        <v>29720.302776361601</v>
      </c>
    </row>
    <row r="101" spans="1:6" x14ac:dyDescent="0.25">
      <c r="A101" s="4">
        <v>40575</v>
      </c>
      <c r="B101" s="2">
        <f t="shared" si="9"/>
        <v>29720.302776361601</v>
      </c>
      <c r="C101" s="1">
        <f t="shared" si="5"/>
        <v>117.64286515643134</v>
      </c>
      <c r="D101" s="7">
        <f t="shared" si="6"/>
        <v>404.47259720936165</v>
      </c>
      <c r="E101" s="1">
        <f t="shared" si="7"/>
        <v>286.8297320529303</v>
      </c>
      <c r="F101" s="1">
        <f t="shared" si="8"/>
        <v>29433.47304430867</v>
      </c>
    </row>
    <row r="102" spans="1:6" x14ac:dyDescent="0.25">
      <c r="A102" s="4">
        <v>40603</v>
      </c>
      <c r="B102" s="2">
        <f t="shared" si="9"/>
        <v>29433.47304430867</v>
      </c>
      <c r="C102" s="1">
        <f t="shared" si="5"/>
        <v>116.50749746705516</v>
      </c>
      <c r="D102" s="7">
        <f t="shared" si="6"/>
        <v>404.47259720936165</v>
      </c>
      <c r="E102" s="1">
        <f t="shared" si="7"/>
        <v>287.96509974230651</v>
      </c>
      <c r="F102" s="1">
        <f t="shared" si="8"/>
        <v>29145.507944566365</v>
      </c>
    </row>
    <row r="103" spans="1:6" x14ac:dyDescent="0.25">
      <c r="A103" s="4">
        <v>40634</v>
      </c>
      <c r="B103" s="2">
        <f t="shared" si="9"/>
        <v>29145.507944566365</v>
      </c>
      <c r="C103" s="1">
        <f t="shared" si="5"/>
        <v>115.36763561390853</v>
      </c>
      <c r="D103" s="7">
        <f t="shared" si="6"/>
        <v>404.47259720936165</v>
      </c>
      <c r="E103" s="1">
        <f t="shared" si="7"/>
        <v>289.10496159545312</v>
      </c>
      <c r="F103" s="1">
        <f t="shared" si="8"/>
        <v>28856.402982970911</v>
      </c>
    </row>
    <row r="104" spans="1:6" x14ac:dyDescent="0.25">
      <c r="A104" s="4">
        <v>40664</v>
      </c>
      <c r="B104" s="2">
        <f t="shared" si="9"/>
        <v>28856.402982970911</v>
      </c>
      <c r="C104" s="1">
        <f t="shared" si="5"/>
        <v>114.2232618075932</v>
      </c>
      <c r="D104" s="7">
        <f t="shared" si="6"/>
        <v>404.47259720936165</v>
      </c>
      <c r="E104" s="1">
        <f t="shared" si="7"/>
        <v>290.24933540176846</v>
      </c>
      <c r="F104" s="1">
        <f t="shared" si="8"/>
        <v>28566.153647569143</v>
      </c>
    </row>
    <row r="105" spans="1:6" x14ac:dyDescent="0.25">
      <c r="A105" s="4">
        <v>40695</v>
      </c>
      <c r="B105" s="2">
        <f t="shared" si="9"/>
        <v>28566.153647569143</v>
      </c>
      <c r="C105" s="1">
        <f t="shared" si="5"/>
        <v>113.07435818829454</v>
      </c>
      <c r="D105" s="7">
        <f t="shared" si="6"/>
        <v>404.47259720936165</v>
      </c>
      <c r="E105" s="1">
        <f t="shared" si="7"/>
        <v>291.39823902106713</v>
      </c>
      <c r="F105" s="1">
        <f t="shared" si="8"/>
        <v>28274.755408548077</v>
      </c>
    </row>
    <row r="106" spans="1:6" x14ac:dyDescent="0.25">
      <c r="A106" s="4">
        <v>40725</v>
      </c>
      <c r="B106" s="2">
        <f t="shared" si="9"/>
        <v>28274.755408548077</v>
      </c>
      <c r="C106" s="1">
        <f t="shared" si="5"/>
        <v>111.92090682550281</v>
      </c>
      <c r="D106" s="7">
        <f t="shared" si="6"/>
        <v>404.47259720936165</v>
      </c>
      <c r="E106" s="1">
        <f t="shared" si="7"/>
        <v>292.55169038385884</v>
      </c>
      <c r="F106" s="1">
        <f t="shared" si="8"/>
        <v>27982.203718164219</v>
      </c>
    </row>
    <row r="107" spans="1:6" x14ac:dyDescent="0.25">
      <c r="A107" s="4">
        <v>40756</v>
      </c>
      <c r="B107" s="2">
        <f t="shared" si="9"/>
        <v>27982.203718164219</v>
      </c>
      <c r="C107" s="1">
        <f t="shared" si="5"/>
        <v>110.76288971773337</v>
      </c>
      <c r="D107" s="7">
        <f t="shared" si="6"/>
        <v>404.47259720936165</v>
      </c>
      <c r="E107" s="1">
        <f t="shared" si="7"/>
        <v>293.70970749162825</v>
      </c>
      <c r="F107" s="1">
        <f t="shared" si="8"/>
        <v>27688.494010672592</v>
      </c>
    </row>
    <row r="108" spans="1:6" x14ac:dyDescent="0.25">
      <c r="A108" s="4">
        <v>40787</v>
      </c>
      <c r="B108" s="2">
        <f t="shared" si="9"/>
        <v>27688.494010672592</v>
      </c>
      <c r="C108" s="1">
        <f t="shared" si="5"/>
        <v>109.60028879224568</v>
      </c>
      <c r="D108" s="7">
        <f t="shared" si="6"/>
        <v>404.47259720936165</v>
      </c>
      <c r="E108" s="1">
        <f t="shared" si="7"/>
        <v>294.87230841711596</v>
      </c>
      <c r="F108" s="1">
        <f t="shared" si="8"/>
        <v>27393.621702255477</v>
      </c>
    </row>
    <row r="109" spans="1:6" x14ac:dyDescent="0.25">
      <c r="A109" s="4">
        <v>40817</v>
      </c>
      <c r="B109" s="2">
        <f t="shared" si="9"/>
        <v>27393.621702255477</v>
      </c>
      <c r="C109" s="1">
        <f t="shared" si="5"/>
        <v>108.43308590476127</v>
      </c>
      <c r="D109" s="7">
        <f t="shared" si="6"/>
        <v>404.47259720936165</v>
      </c>
      <c r="E109" s="1">
        <f t="shared" si="7"/>
        <v>296.03951130460041</v>
      </c>
      <c r="F109" s="1">
        <f t="shared" si="8"/>
        <v>27097.582190950878</v>
      </c>
    </row>
    <row r="110" spans="1:6" x14ac:dyDescent="0.25">
      <c r="A110" s="4">
        <v>40848</v>
      </c>
      <c r="B110" s="2">
        <f t="shared" si="9"/>
        <v>27097.582190950878</v>
      </c>
      <c r="C110" s="1">
        <f t="shared" si="5"/>
        <v>107.26126283918056</v>
      </c>
      <c r="D110" s="7">
        <f t="shared" si="6"/>
        <v>404.47259720936165</v>
      </c>
      <c r="E110" s="1">
        <f t="shared" si="7"/>
        <v>297.21133437018108</v>
      </c>
      <c r="F110" s="1">
        <f t="shared" si="8"/>
        <v>26800.370856580696</v>
      </c>
    </row>
    <row r="111" spans="1:6" x14ac:dyDescent="0.25">
      <c r="A111" s="4">
        <v>40878</v>
      </c>
      <c r="B111" s="2">
        <f t="shared" si="9"/>
        <v>26800.370856580696</v>
      </c>
      <c r="C111" s="1">
        <f t="shared" si="5"/>
        <v>106.08480130729859</v>
      </c>
      <c r="D111" s="7">
        <f t="shared" si="6"/>
        <v>404.47259720936165</v>
      </c>
      <c r="E111" s="1">
        <f t="shared" si="7"/>
        <v>298.38779590206309</v>
      </c>
      <c r="F111" s="1">
        <f t="shared" si="8"/>
        <v>26501.983060678631</v>
      </c>
    </row>
    <row r="112" spans="1:6" x14ac:dyDescent="0.25">
      <c r="A112" s="4">
        <v>40909</v>
      </c>
      <c r="B112" s="2">
        <f t="shared" si="9"/>
        <v>26501.983060678631</v>
      </c>
      <c r="C112" s="1">
        <f t="shared" si="5"/>
        <v>104.90368294851959</v>
      </c>
      <c r="D112" s="7">
        <f t="shared" si="6"/>
        <v>404.47259720936165</v>
      </c>
      <c r="E112" s="1">
        <f t="shared" si="7"/>
        <v>299.56891426084206</v>
      </c>
      <c r="F112" s="1">
        <f t="shared" si="8"/>
        <v>26202.414146417788</v>
      </c>
    </row>
    <row r="113" spans="1:6" x14ac:dyDescent="0.25">
      <c r="A113" s="4">
        <v>40940</v>
      </c>
      <c r="B113" s="2">
        <f t="shared" si="9"/>
        <v>26202.414146417788</v>
      </c>
      <c r="C113" s="1">
        <f t="shared" si="5"/>
        <v>103.71788932957043</v>
      </c>
      <c r="D113" s="7">
        <f t="shared" si="6"/>
        <v>404.47259720936165</v>
      </c>
      <c r="E113" s="1">
        <f t="shared" si="7"/>
        <v>300.75470787979123</v>
      </c>
      <c r="F113" s="1">
        <f t="shared" si="8"/>
        <v>25901.659438537998</v>
      </c>
    </row>
    <row r="114" spans="1:6" x14ac:dyDescent="0.25">
      <c r="A114" s="4">
        <v>40969</v>
      </c>
      <c r="B114" s="2">
        <f t="shared" si="9"/>
        <v>25901.659438537998</v>
      </c>
      <c r="C114" s="1">
        <f t="shared" si="5"/>
        <v>102.52740194421291</v>
      </c>
      <c r="D114" s="7">
        <f t="shared" si="6"/>
        <v>404.47259720936165</v>
      </c>
      <c r="E114" s="1">
        <f t="shared" si="7"/>
        <v>301.94519526514875</v>
      </c>
      <c r="F114" s="1">
        <f t="shared" si="8"/>
        <v>25599.714243272851</v>
      </c>
    </row>
    <row r="115" spans="1:6" x14ac:dyDescent="0.25">
      <c r="A115" s="4">
        <v>41000</v>
      </c>
      <c r="B115" s="2">
        <f t="shared" si="9"/>
        <v>25599.714243272851</v>
      </c>
      <c r="C115" s="1">
        <f t="shared" si="5"/>
        <v>101.33220221295504</v>
      </c>
      <c r="D115" s="7">
        <f t="shared" si="6"/>
        <v>404.47259720936165</v>
      </c>
      <c r="E115" s="1">
        <f t="shared" si="7"/>
        <v>303.1403949964066</v>
      </c>
      <c r="F115" s="1">
        <f t="shared" si="8"/>
        <v>25296.573848276443</v>
      </c>
    </row>
    <row r="116" spans="1:6" x14ac:dyDescent="0.25">
      <c r="A116" s="4">
        <v>41030</v>
      </c>
      <c r="B116" s="2">
        <f t="shared" si="9"/>
        <v>25296.573848276443</v>
      </c>
      <c r="C116" s="1">
        <f t="shared" si="5"/>
        <v>100.13227148276093</v>
      </c>
      <c r="D116" s="7">
        <f t="shared" si="6"/>
        <v>404.47259720936165</v>
      </c>
      <c r="E116" s="1">
        <f t="shared" si="7"/>
        <v>304.34032572660072</v>
      </c>
      <c r="F116" s="1">
        <f t="shared" si="8"/>
        <v>24992.233522549843</v>
      </c>
    </row>
    <row r="117" spans="1:6" x14ac:dyDescent="0.25">
      <c r="A117" s="4">
        <v>41061</v>
      </c>
      <c r="B117" s="2">
        <f t="shared" si="9"/>
        <v>24992.233522549843</v>
      </c>
      <c r="C117" s="1">
        <f t="shared" si="5"/>
        <v>98.927591026759799</v>
      </c>
      <c r="D117" s="7">
        <f t="shared" si="6"/>
        <v>404.47259720936165</v>
      </c>
      <c r="E117" s="1">
        <f t="shared" si="7"/>
        <v>305.54500618260187</v>
      </c>
      <c r="F117" s="1">
        <f t="shared" si="8"/>
        <v>24686.688516367241</v>
      </c>
    </row>
    <row r="118" spans="1:6" x14ac:dyDescent="0.25">
      <c r="A118" s="4">
        <v>41091</v>
      </c>
      <c r="B118" s="2">
        <f t="shared" si="9"/>
        <v>24686.688516367241</v>
      </c>
      <c r="C118" s="1">
        <f t="shared" si="5"/>
        <v>97.718142043953677</v>
      </c>
      <c r="D118" s="7">
        <f t="shared" si="6"/>
        <v>404.47259720936165</v>
      </c>
      <c r="E118" s="1">
        <f t="shared" si="7"/>
        <v>306.75445516540799</v>
      </c>
      <c r="F118" s="1">
        <f t="shared" si="8"/>
        <v>24379.934061201835</v>
      </c>
    </row>
    <row r="119" spans="1:6" x14ac:dyDescent="0.25">
      <c r="A119" s="4">
        <v>41122</v>
      </c>
      <c r="B119" s="2">
        <f t="shared" si="9"/>
        <v>24379.934061201835</v>
      </c>
      <c r="C119" s="1">
        <f t="shared" si="5"/>
        <v>96.503905658923941</v>
      </c>
      <c r="D119" s="7">
        <f t="shared" si="6"/>
        <v>404.47259720936165</v>
      </c>
      <c r="E119" s="1">
        <f t="shared" si="7"/>
        <v>307.96869155043771</v>
      </c>
      <c r="F119" s="1">
        <f t="shared" si="8"/>
        <v>24071.965369651396</v>
      </c>
    </row>
    <row r="120" spans="1:6" x14ac:dyDescent="0.25">
      <c r="A120" s="4">
        <v>41153</v>
      </c>
      <c r="B120" s="2">
        <f t="shared" si="9"/>
        <v>24071.965369651396</v>
      </c>
      <c r="C120" s="1">
        <f t="shared" si="5"/>
        <v>95.284862921536785</v>
      </c>
      <c r="D120" s="7">
        <f t="shared" si="6"/>
        <v>404.47259720936165</v>
      </c>
      <c r="E120" s="1">
        <f t="shared" si="7"/>
        <v>309.18773428782487</v>
      </c>
      <c r="F120" s="1">
        <f t="shared" si="8"/>
        <v>23762.777635363571</v>
      </c>
    </row>
    <row r="121" spans="1:6" x14ac:dyDescent="0.25">
      <c r="A121" s="4">
        <v>41183</v>
      </c>
      <c r="B121" s="2">
        <f t="shared" si="9"/>
        <v>23762.777635363571</v>
      </c>
      <c r="C121" s="1">
        <f t="shared" si="5"/>
        <v>94.060994806647471</v>
      </c>
      <c r="D121" s="7">
        <f t="shared" si="6"/>
        <v>404.47259720936165</v>
      </c>
      <c r="E121" s="1">
        <f t="shared" si="7"/>
        <v>310.41160240271415</v>
      </c>
      <c r="F121" s="1">
        <f t="shared" si="8"/>
        <v>23452.366032960857</v>
      </c>
    </row>
    <row r="122" spans="1:6" x14ac:dyDescent="0.25">
      <c r="A122" s="4">
        <v>41214</v>
      </c>
      <c r="B122" s="2">
        <f t="shared" si="9"/>
        <v>23452.366032960857</v>
      </c>
      <c r="C122" s="1">
        <f t="shared" si="5"/>
        <v>92.832282213803396</v>
      </c>
      <c r="D122" s="7">
        <f t="shared" si="6"/>
        <v>404.47259720936165</v>
      </c>
      <c r="E122" s="1">
        <f t="shared" si="7"/>
        <v>311.64031499555824</v>
      </c>
      <c r="F122" s="1">
        <f t="shared" si="8"/>
        <v>23140.725717965299</v>
      </c>
    </row>
    <row r="123" spans="1:6" x14ac:dyDescent="0.25">
      <c r="A123" s="4">
        <v>41244</v>
      </c>
      <c r="B123" s="2">
        <f t="shared" si="9"/>
        <v>23140.725717965299</v>
      </c>
      <c r="C123" s="1">
        <f t="shared" si="5"/>
        <v>91.598705966945985</v>
      </c>
      <c r="D123" s="7">
        <f t="shared" si="6"/>
        <v>404.47259720936165</v>
      </c>
      <c r="E123" s="1">
        <f t="shared" si="7"/>
        <v>312.87389124241565</v>
      </c>
      <c r="F123" s="1">
        <f t="shared" si="8"/>
        <v>22827.851826722883</v>
      </c>
    </row>
    <row r="124" spans="1:6" x14ac:dyDescent="0.25">
      <c r="A124" s="4">
        <v>41275</v>
      </c>
      <c r="B124" s="2">
        <f t="shared" si="9"/>
        <v>22827.851826722883</v>
      </c>
      <c r="C124" s="1">
        <f t="shared" si="5"/>
        <v>90.36024681411142</v>
      </c>
      <c r="D124" s="7">
        <f t="shared" si="6"/>
        <v>404.47259720936165</v>
      </c>
      <c r="E124" s="1">
        <f t="shared" si="7"/>
        <v>314.11235039525025</v>
      </c>
      <c r="F124" s="1">
        <f t="shared" si="8"/>
        <v>22513.739476327632</v>
      </c>
    </row>
    <row r="125" spans="1:6" x14ac:dyDescent="0.25">
      <c r="A125" s="4">
        <v>41306</v>
      </c>
      <c r="B125" s="2">
        <f t="shared" si="9"/>
        <v>22513.739476327632</v>
      </c>
      <c r="C125" s="1">
        <f t="shared" si="5"/>
        <v>89.116885427130214</v>
      </c>
      <c r="D125" s="7">
        <f t="shared" si="6"/>
        <v>404.47259720936165</v>
      </c>
      <c r="E125" s="1">
        <f t="shared" si="7"/>
        <v>315.35571178223142</v>
      </c>
      <c r="F125" s="1">
        <f t="shared" si="8"/>
        <v>22198.3837645454</v>
      </c>
    </row>
    <row r="126" spans="1:6" x14ac:dyDescent="0.25">
      <c r="A126" s="4">
        <v>41334</v>
      </c>
      <c r="B126" s="2">
        <f t="shared" si="9"/>
        <v>22198.3837645454</v>
      </c>
      <c r="C126" s="1">
        <f t="shared" si="5"/>
        <v>87.868602401325546</v>
      </c>
      <c r="D126" s="7">
        <f t="shared" si="6"/>
        <v>404.47259720936165</v>
      </c>
      <c r="E126" s="1">
        <f t="shared" si="7"/>
        <v>316.60399480803608</v>
      </c>
      <c r="F126" s="1">
        <f t="shared" si="8"/>
        <v>21881.779769737364</v>
      </c>
    </row>
    <row r="127" spans="1:6" x14ac:dyDescent="0.25">
      <c r="A127" s="4">
        <v>41365</v>
      </c>
      <c r="B127" s="2">
        <f t="shared" si="9"/>
        <v>21881.779769737364</v>
      </c>
      <c r="C127" s="1">
        <f t="shared" si="5"/>
        <v>86.615378255210402</v>
      </c>
      <c r="D127" s="7">
        <f t="shared" si="6"/>
        <v>404.47259720936165</v>
      </c>
      <c r="E127" s="1">
        <f t="shared" si="7"/>
        <v>317.85721895415122</v>
      </c>
      <c r="F127" s="1">
        <f t="shared" si="8"/>
        <v>21563.922550783213</v>
      </c>
    </row>
    <row r="128" spans="1:6" x14ac:dyDescent="0.25">
      <c r="A128" s="4">
        <v>41395</v>
      </c>
      <c r="B128" s="2">
        <f t="shared" si="9"/>
        <v>21563.922550783213</v>
      </c>
      <c r="C128" s="1">
        <f t="shared" si="5"/>
        <v>85.357193430183557</v>
      </c>
      <c r="D128" s="7">
        <f t="shared" si="6"/>
        <v>404.47259720936165</v>
      </c>
      <c r="E128" s="1">
        <f t="shared" si="7"/>
        <v>319.11540377917811</v>
      </c>
      <c r="F128" s="1">
        <f t="shared" si="8"/>
        <v>21244.807147004034</v>
      </c>
    </row>
    <row r="129" spans="1:6" x14ac:dyDescent="0.25">
      <c r="A129" s="4">
        <v>41426</v>
      </c>
      <c r="B129" s="2">
        <f t="shared" si="9"/>
        <v>21244.807147004034</v>
      </c>
      <c r="C129" s="1">
        <f t="shared" si="5"/>
        <v>84.094028290224315</v>
      </c>
      <c r="D129" s="7">
        <f t="shared" si="6"/>
        <v>404.47259720936165</v>
      </c>
      <c r="E129" s="1">
        <f t="shared" si="7"/>
        <v>320.37856891913736</v>
      </c>
      <c r="F129" s="1">
        <f t="shared" si="8"/>
        <v>20924.428578084895</v>
      </c>
    </row>
    <row r="130" spans="1:6" x14ac:dyDescent="0.25">
      <c r="A130" s="4">
        <v>41456</v>
      </c>
      <c r="B130" s="2">
        <f t="shared" si="9"/>
        <v>20924.428578084895</v>
      </c>
      <c r="C130" s="1">
        <f t="shared" si="5"/>
        <v>82.825863121586053</v>
      </c>
      <c r="D130" s="7">
        <f t="shared" si="6"/>
        <v>404.47259720936165</v>
      </c>
      <c r="E130" s="1">
        <f t="shared" si="7"/>
        <v>321.6467340877756</v>
      </c>
      <c r="F130" s="1">
        <f t="shared" si="8"/>
        <v>20602.78184399712</v>
      </c>
    </row>
    <row r="131" spans="1:6" x14ac:dyDescent="0.25">
      <c r="A131" s="4">
        <v>41487</v>
      </c>
      <c r="B131" s="2">
        <f t="shared" si="9"/>
        <v>20602.78184399712</v>
      </c>
      <c r="C131" s="1">
        <f t="shared" si="5"/>
        <v>81.552678132488609</v>
      </c>
      <c r="D131" s="7">
        <f t="shared" si="6"/>
        <v>404.47259720936165</v>
      </c>
      <c r="E131" s="1">
        <f t="shared" si="7"/>
        <v>322.91991907687304</v>
      </c>
      <c r="F131" s="1">
        <f t="shared" si="8"/>
        <v>20279.861924920246</v>
      </c>
    </row>
    <row r="132" spans="1:6" x14ac:dyDescent="0.25">
      <c r="A132" s="4">
        <v>41518</v>
      </c>
      <c r="B132" s="2">
        <f t="shared" si="9"/>
        <v>20279.861924920246</v>
      </c>
      <c r="C132" s="1">
        <f t="shared" si="5"/>
        <v>80.274453452809311</v>
      </c>
      <c r="D132" s="7">
        <f t="shared" si="6"/>
        <v>404.47259720936165</v>
      </c>
      <c r="E132" s="1">
        <f t="shared" si="7"/>
        <v>324.19814375655233</v>
      </c>
      <c r="F132" s="1">
        <f t="shared" si="8"/>
        <v>19955.663781163694</v>
      </c>
    </row>
    <row r="133" spans="1:6" x14ac:dyDescent="0.25">
      <c r="A133" s="4">
        <v>41548</v>
      </c>
      <c r="B133" s="2">
        <f t="shared" si="9"/>
        <v>19955.663781163694</v>
      </c>
      <c r="C133" s="1">
        <f t="shared" si="5"/>
        <v>78.991169133772956</v>
      </c>
      <c r="D133" s="7">
        <f t="shared" si="6"/>
        <v>404.47259720936165</v>
      </c>
      <c r="E133" s="1">
        <f t="shared" si="7"/>
        <v>325.48142807558872</v>
      </c>
      <c r="F133" s="1">
        <f t="shared" si="8"/>
        <v>19630.182353088105</v>
      </c>
    </row>
    <row r="134" spans="1:6" x14ac:dyDescent="0.25">
      <c r="A134" s="4">
        <v>41579</v>
      </c>
      <c r="B134" s="2">
        <f t="shared" si="9"/>
        <v>19630.182353088105</v>
      </c>
      <c r="C134" s="1">
        <f t="shared" si="5"/>
        <v>77.702805147640419</v>
      </c>
      <c r="D134" s="7">
        <f t="shared" si="6"/>
        <v>404.47259720936165</v>
      </c>
      <c r="E134" s="1">
        <f t="shared" si="7"/>
        <v>326.7697920617212</v>
      </c>
      <c r="F134" s="1">
        <f t="shared" si="8"/>
        <v>19303.412561026384</v>
      </c>
    </row>
    <row r="135" spans="1:6" x14ac:dyDescent="0.25">
      <c r="A135" s="4">
        <v>41609</v>
      </c>
      <c r="B135" s="2">
        <f t="shared" si="9"/>
        <v>19303.412561026384</v>
      </c>
      <c r="C135" s="1">
        <f t="shared" si="5"/>
        <v>76.409341387396111</v>
      </c>
      <c r="D135" s="7">
        <f t="shared" si="6"/>
        <v>404.47259720936165</v>
      </c>
      <c r="E135" s="1">
        <f t="shared" si="7"/>
        <v>328.06325582196553</v>
      </c>
      <c r="F135" s="1">
        <f t="shared" si="8"/>
        <v>18975.349305204418</v>
      </c>
    </row>
    <row r="136" spans="1:6" x14ac:dyDescent="0.25">
      <c r="A136" s="4">
        <v>41640</v>
      </c>
      <c r="B136" s="2">
        <f t="shared" si="9"/>
        <v>18975.349305204418</v>
      </c>
      <c r="C136" s="1">
        <f t="shared" si="5"/>
        <v>75.110757666434154</v>
      </c>
      <c r="D136" s="7">
        <f t="shared" si="6"/>
        <v>404.47259720936165</v>
      </c>
      <c r="E136" s="1">
        <f t="shared" si="7"/>
        <v>329.3618395429275</v>
      </c>
      <c r="F136" s="1">
        <f t="shared" si="8"/>
        <v>18645.987465661492</v>
      </c>
    </row>
    <row r="137" spans="1:6" x14ac:dyDescent="0.25">
      <c r="A137" s="4">
        <v>41671</v>
      </c>
      <c r="B137" s="2">
        <f t="shared" si="9"/>
        <v>18645.987465661492</v>
      </c>
      <c r="C137" s="1">
        <f t="shared" ref="C137:C189" si="10">B137*($B$4/12)</f>
        <v>73.807033718243417</v>
      </c>
      <c r="D137" s="7">
        <f t="shared" ref="D137:D189" si="11">$B$5</f>
        <v>404.47259720936165</v>
      </c>
      <c r="E137" s="1">
        <f t="shared" ref="E137:E189" si="12">D137-C137</f>
        <v>330.66556349111823</v>
      </c>
      <c r="F137" s="1">
        <f t="shared" ref="F137:F189" si="13">B137-E137</f>
        <v>18315.321902170374</v>
      </c>
    </row>
    <row r="138" spans="1:6" x14ac:dyDescent="0.25">
      <c r="A138" s="4">
        <v>41699</v>
      </c>
      <c r="B138" s="2">
        <f t="shared" ref="B138:B189" si="14">F137</f>
        <v>18315.321902170374</v>
      </c>
      <c r="C138" s="1">
        <f t="shared" si="10"/>
        <v>72.498149196091063</v>
      </c>
      <c r="D138" s="7">
        <f t="shared" si="11"/>
        <v>404.47259720936165</v>
      </c>
      <c r="E138" s="1">
        <f t="shared" si="12"/>
        <v>331.9744480132706</v>
      </c>
      <c r="F138" s="1">
        <f t="shared" si="13"/>
        <v>17983.347454157101</v>
      </c>
    </row>
    <row r="139" spans="1:6" x14ac:dyDescent="0.25">
      <c r="A139" s="4">
        <v>41730</v>
      </c>
      <c r="B139" s="2">
        <f t="shared" si="14"/>
        <v>17983.347454157101</v>
      </c>
      <c r="C139" s="1">
        <f t="shared" si="10"/>
        <v>71.184083672705199</v>
      </c>
      <c r="D139" s="7">
        <f t="shared" si="11"/>
        <v>404.47259720936165</v>
      </c>
      <c r="E139" s="1">
        <f t="shared" si="12"/>
        <v>333.28851353665647</v>
      </c>
      <c r="F139" s="1">
        <f t="shared" si="13"/>
        <v>17650.058940620445</v>
      </c>
    </row>
    <row r="140" spans="1:6" x14ac:dyDescent="0.25">
      <c r="A140" s="4">
        <v>41760</v>
      </c>
      <c r="B140" s="2">
        <f t="shared" si="14"/>
        <v>17650.058940620445</v>
      </c>
      <c r="C140" s="1">
        <f t="shared" si="10"/>
        <v>69.864816639955933</v>
      </c>
      <c r="D140" s="7">
        <f t="shared" si="11"/>
        <v>404.47259720936165</v>
      </c>
      <c r="E140" s="1">
        <f t="shared" si="12"/>
        <v>334.60778056940569</v>
      </c>
      <c r="F140" s="1">
        <f t="shared" si="13"/>
        <v>17315.451160051041</v>
      </c>
    </row>
    <row r="141" spans="1:6" x14ac:dyDescent="0.25">
      <c r="A141" s="4">
        <v>41791</v>
      </c>
      <c r="B141" s="2">
        <f t="shared" si="14"/>
        <v>17315.451160051041</v>
      </c>
      <c r="C141" s="1">
        <f t="shared" si="10"/>
        <v>68.540327508535384</v>
      </c>
      <c r="D141" s="7">
        <f t="shared" si="11"/>
        <v>404.47259720936165</v>
      </c>
      <c r="E141" s="1">
        <f t="shared" si="12"/>
        <v>335.93226970082628</v>
      </c>
      <c r="F141" s="1">
        <f t="shared" si="13"/>
        <v>16979.518890350217</v>
      </c>
    </row>
    <row r="142" spans="1:6" x14ac:dyDescent="0.25">
      <c r="A142" s="4">
        <v>41821</v>
      </c>
      <c r="B142" s="2">
        <f t="shared" si="14"/>
        <v>16979.518890350217</v>
      </c>
      <c r="C142" s="1">
        <f t="shared" si="10"/>
        <v>67.210595607636279</v>
      </c>
      <c r="D142" s="7">
        <f t="shared" si="11"/>
        <v>404.47259720936165</v>
      </c>
      <c r="E142" s="1">
        <f t="shared" si="12"/>
        <v>337.26200160172539</v>
      </c>
      <c r="F142" s="1">
        <f t="shared" si="13"/>
        <v>16642.256888748492</v>
      </c>
    </row>
    <row r="143" spans="1:6" x14ac:dyDescent="0.25">
      <c r="A143" s="4">
        <v>41852</v>
      </c>
      <c r="B143" s="2">
        <f t="shared" si="14"/>
        <v>16642.256888748492</v>
      </c>
      <c r="C143" s="1">
        <f t="shared" si="10"/>
        <v>65.875600184629448</v>
      </c>
      <c r="D143" s="7">
        <f t="shared" si="11"/>
        <v>404.47259720936165</v>
      </c>
      <c r="E143" s="1">
        <f t="shared" si="12"/>
        <v>338.59699702473222</v>
      </c>
      <c r="F143" s="1">
        <f t="shared" si="13"/>
        <v>16303.659891723761</v>
      </c>
    </row>
    <row r="144" spans="1:6" x14ac:dyDescent="0.25">
      <c r="A144" s="4">
        <v>41883</v>
      </c>
      <c r="B144" s="2">
        <f t="shared" si="14"/>
        <v>16303.659891723761</v>
      </c>
      <c r="C144" s="1">
        <f t="shared" si="10"/>
        <v>64.535320404739892</v>
      </c>
      <c r="D144" s="7">
        <f t="shared" si="11"/>
        <v>404.47259720936165</v>
      </c>
      <c r="E144" s="1">
        <f t="shared" si="12"/>
        <v>339.93727680462177</v>
      </c>
      <c r="F144" s="1">
        <f t="shared" si="13"/>
        <v>15963.722614919139</v>
      </c>
    </row>
    <row r="145" spans="1:6" x14ac:dyDescent="0.25">
      <c r="A145" s="4">
        <v>41913</v>
      </c>
      <c r="B145" s="2">
        <f t="shared" si="14"/>
        <v>15963.722614919139</v>
      </c>
      <c r="C145" s="1">
        <f t="shared" si="10"/>
        <v>63.189735350721598</v>
      </c>
      <c r="D145" s="7">
        <f t="shared" si="11"/>
        <v>404.47259720936165</v>
      </c>
      <c r="E145" s="1">
        <f t="shared" si="12"/>
        <v>341.28286185864005</v>
      </c>
      <c r="F145" s="1">
        <f t="shared" si="13"/>
        <v>15622.439753060498</v>
      </c>
    </row>
    <row r="146" spans="1:6" x14ac:dyDescent="0.25">
      <c r="A146" s="4">
        <v>41944</v>
      </c>
      <c r="B146" s="2">
        <f t="shared" si="14"/>
        <v>15622.439753060498</v>
      </c>
      <c r="C146" s="1">
        <f t="shared" si="10"/>
        <v>61.838824022531142</v>
      </c>
      <c r="D146" s="7">
        <f t="shared" si="11"/>
        <v>404.47259720936165</v>
      </c>
      <c r="E146" s="1">
        <f t="shared" si="12"/>
        <v>342.63377318683052</v>
      </c>
      <c r="F146" s="1">
        <f t="shared" si="13"/>
        <v>15279.805979873669</v>
      </c>
    </row>
    <row r="147" spans="1:6" x14ac:dyDescent="0.25">
      <c r="A147" s="4">
        <v>41974</v>
      </c>
      <c r="B147" s="2">
        <f t="shared" si="14"/>
        <v>15279.805979873669</v>
      </c>
      <c r="C147" s="1">
        <f t="shared" si="10"/>
        <v>60.48256533699994</v>
      </c>
      <c r="D147" s="7">
        <f t="shared" si="11"/>
        <v>404.47259720936165</v>
      </c>
      <c r="E147" s="1">
        <f t="shared" si="12"/>
        <v>343.99003187236173</v>
      </c>
      <c r="F147" s="1">
        <f t="shared" si="13"/>
        <v>14935.815948001307</v>
      </c>
    </row>
    <row r="148" spans="1:6" x14ac:dyDescent="0.25">
      <c r="A148" s="4">
        <v>42005</v>
      </c>
      <c r="B148" s="2">
        <f t="shared" si="14"/>
        <v>14935.815948001307</v>
      </c>
      <c r="C148" s="1">
        <f t="shared" si="10"/>
        <v>59.120938127505177</v>
      </c>
      <c r="D148" s="7">
        <f t="shared" si="11"/>
        <v>404.47259720936165</v>
      </c>
      <c r="E148" s="1">
        <f t="shared" si="12"/>
        <v>345.3516590818565</v>
      </c>
      <c r="F148" s="1">
        <f t="shared" si="13"/>
        <v>14590.464288919451</v>
      </c>
    </row>
    <row r="149" spans="1:6" x14ac:dyDescent="0.25">
      <c r="A149" s="4">
        <v>42036</v>
      </c>
      <c r="B149" s="2">
        <f t="shared" si="14"/>
        <v>14590.464288919451</v>
      </c>
      <c r="C149" s="1">
        <f t="shared" si="10"/>
        <v>57.753921143639502</v>
      </c>
      <c r="D149" s="7">
        <f t="shared" si="11"/>
        <v>404.47259720936165</v>
      </c>
      <c r="E149" s="1">
        <f t="shared" si="12"/>
        <v>346.71867606572215</v>
      </c>
      <c r="F149" s="1">
        <f t="shared" si="13"/>
        <v>14243.745612853729</v>
      </c>
    </row>
    <row r="150" spans="1:6" x14ac:dyDescent="0.25">
      <c r="A150" s="4">
        <v>42064</v>
      </c>
      <c r="B150" s="2">
        <f t="shared" si="14"/>
        <v>14243.745612853729</v>
      </c>
      <c r="C150" s="1">
        <f t="shared" si="10"/>
        <v>56.381493050879349</v>
      </c>
      <c r="D150" s="7">
        <f t="shared" si="11"/>
        <v>404.47259720936165</v>
      </c>
      <c r="E150" s="1">
        <f t="shared" si="12"/>
        <v>348.09110415848232</v>
      </c>
      <c r="F150" s="1">
        <f t="shared" si="13"/>
        <v>13895.654508695246</v>
      </c>
    </row>
    <row r="151" spans="1:6" x14ac:dyDescent="0.25">
      <c r="A151" s="4">
        <v>42095</v>
      </c>
      <c r="B151" s="2">
        <f t="shared" si="14"/>
        <v>13895.654508695246</v>
      </c>
      <c r="C151" s="1">
        <f t="shared" si="10"/>
        <v>55.003632430252019</v>
      </c>
      <c r="D151" s="7">
        <f t="shared" si="11"/>
        <v>404.47259720936165</v>
      </c>
      <c r="E151" s="1">
        <f t="shared" si="12"/>
        <v>349.46896477910963</v>
      </c>
      <c r="F151" s="1">
        <f t="shared" si="13"/>
        <v>13546.185543916137</v>
      </c>
    </row>
    <row r="152" spans="1:6" x14ac:dyDescent="0.25">
      <c r="A152" s="4">
        <v>42125</v>
      </c>
      <c r="B152" s="2">
        <f t="shared" si="14"/>
        <v>13546.185543916137</v>
      </c>
      <c r="C152" s="1">
        <f t="shared" si="10"/>
        <v>53.620317778001379</v>
      </c>
      <c r="D152" s="7">
        <f t="shared" si="11"/>
        <v>404.47259720936165</v>
      </c>
      <c r="E152" s="1">
        <f t="shared" si="12"/>
        <v>350.85227943136027</v>
      </c>
      <c r="F152" s="1">
        <f t="shared" si="13"/>
        <v>13195.333264484778</v>
      </c>
    </row>
    <row r="153" spans="1:6" x14ac:dyDescent="0.25">
      <c r="A153" s="4">
        <v>42156</v>
      </c>
      <c r="B153" s="2">
        <f t="shared" si="14"/>
        <v>13195.333264484778</v>
      </c>
      <c r="C153" s="1">
        <f t="shared" si="10"/>
        <v>52.231527505252252</v>
      </c>
      <c r="D153" s="7">
        <f t="shared" si="11"/>
        <v>404.47259720936165</v>
      </c>
      <c r="E153" s="1">
        <f t="shared" si="12"/>
        <v>352.24106970410941</v>
      </c>
      <c r="F153" s="1">
        <f t="shared" si="13"/>
        <v>12843.092194780669</v>
      </c>
    </row>
    <row r="154" spans="1:6" x14ac:dyDescent="0.25">
      <c r="A154" s="4">
        <v>42186</v>
      </c>
      <c r="B154" s="2">
        <f t="shared" si="14"/>
        <v>12843.092194780669</v>
      </c>
      <c r="C154" s="1">
        <f t="shared" si="10"/>
        <v>50.837239937673488</v>
      </c>
      <c r="D154" s="7">
        <f t="shared" si="11"/>
        <v>404.47259720936165</v>
      </c>
      <c r="E154" s="1">
        <f t="shared" si="12"/>
        <v>353.63535727168818</v>
      </c>
      <c r="F154" s="1">
        <f t="shared" si="13"/>
        <v>12489.45683750898</v>
      </c>
    </row>
    <row r="155" spans="1:6" x14ac:dyDescent="0.25">
      <c r="A155" s="4">
        <v>42217</v>
      </c>
      <c r="B155" s="2">
        <f t="shared" si="14"/>
        <v>12489.45683750898</v>
      </c>
      <c r="C155" s="1">
        <f t="shared" si="10"/>
        <v>49.437433315139721</v>
      </c>
      <c r="D155" s="7">
        <f t="shared" si="11"/>
        <v>404.47259720936165</v>
      </c>
      <c r="E155" s="1">
        <f t="shared" si="12"/>
        <v>355.03516389422191</v>
      </c>
      <c r="F155" s="1">
        <f t="shared" si="13"/>
        <v>12134.421673614759</v>
      </c>
    </row>
    <row r="156" spans="1:6" x14ac:dyDescent="0.25">
      <c r="A156" s="4">
        <v>42248</v>
      </c>
      <c r="B156" s="2">
        <f t="shared" si="14"/>
        <v>12134.421673614759</v>
      </c>
      <c r="C156" s="1">
        <f t="shared" si="10"/>
        <v>48.032085791391758</v>
      </c>
      <c r="D156" s="7">
        <f t="shared" si="11"/>
        <v>404.47259720936165</v>
      </c>
      <c r="E156" s="1">
        <f t="shared" si="12"/>
        <v>356.4405114179699</v>
      </c>
      <c r="F156" s="1">
        <f t="shared" si="13"/>
        <v>11777.981162196789</v>
      </c>
    </row>
    <row r="157" spans="1:6" x14ac:dyDescent="0.25">
      <c r="A157" s="4">
        <v>42278</v>
      </c>
      <c r="B157" s="2">
        <f t="shared" si="14"/>
        <v>11777.981162196789</v>
      </c>
      <c r="C157" s="1">
        <f t="shared" si="10"/>
        <v>46.621175433695626</v>
      </c>
      <c r="D157" s="7">
        <f t="shared" si="11"/>
        <v>404.47259720936165</v>
      </c>
      <c r="E157" s="1">
        <f t="shared" si="12"/>
        <v>357.85142177566604</v>
      </c>
      <c r="F157" s="1">
        <f t="shared" si="13"/>
        <v>11420.129740421124</v>
      </c>
    </row>
    <row r="158" spans="1:6" x14ac:dyDescent="0.25">
      <c r="A158" s="4">
        <v>42309</v>
      </c>
      <c r="B158" s="2">
        <f t="shared" si="14"/>
        <v>11420.129740421124</v>
      </c>
      <c r="C158" s="1">
        <f t="shared" si="10"/>
        <v>45.204680222500286</v>
      </c>
      <c r="D158" s="7">
        <f t="shared" si="11"/>
        <v>404.47259720936165</v>
      </c>
      <c r="E158" s="1">
        <f t="shared" si="12"/>
        <v>359.26791698686134</v>
      </c>
      <c r="F158" s="1">
        <f t="shared" si="13"/>
        <v>11060.861823434263</v>
      </c>
    </row>
    <row r="159" spans="1:6" x14ac:dyDescent="0.25">
      <c r="A159" s="4">
        <v>42339</v>
      </c>
      <c r="B159" s="2">
        <f t="shared" si="14"/>
        <v>11060.861823434263</v>
      </c>
      <c r="C159" s="1">
        <f t="shared" si="10"/>
        <v>43.782578051093964</v>
      </c>
      <c r="D159" s="7">
        <f t="shared" si="11"/>
        <v>404.47259720936165</v>
      </c>
      <c r="E159" s="1">
        <f t="shared" si="12"/>
        <v>360.69001915826766</v>
      </c>
      <c r="F159" s="1">
        <f t="shared" si="13"/>
        <v>10700.171804275995</v>
      </c>
    </row>
    <row r="160" spans="1:6" x14ac:dyDescent="0.25">
      <c r="A160" s="4">
        <v>42370</v>
      </c>
      <c r="B160" s="2">
        <f t="shared" si="14"/>
        <v>10700.171804275995</v>
      </c>
      <c r="C160" s="1">
        <f t="shared" si="10"/>
        <v>42.354846725259151</v>
      </c>
      <c r="D160" s="7">
        <f t="shared" si="11"/>
        <v>404.47259720936165</v>
      </c>
      <c r="E160" s="1">
        <f t="shared" si="12"/>
        <v>362.11775048410249</v>
      </c>
      <c r="F160" s="1">
        <f t="shared" si="13"/>
        <v>10338.054053791893</v>
      </c>
    </row>
    <row r="161" spans="1:6" x14ac:dyDescent="0.25">
      <c r="A161" s="4">
        <v>42401</v>
      </c>
      <c r="B161" s="2">
        <f t="shared" si="14"/>
        <v>10338.054053791893</v>
      </c>
      <c r="C161" s="1">
        <f t="shared" si="10"/>
        <v>40.921463962926246</v>
      </c>
      <c r="D161" s="7">
        <f t="shared" si="11"/>
        <v>404.47259720936165</v>
      </c>
      <c r="E161" s="1">
        <f t="shared" si="12"/>
        <v>363.55113324643543</v>
      </c>
      <c r="F161" s="1">
        <f t="shared" si="13"/>
        <v>9974.5029205454575</v>
      </c>
    </row>
    <row r="162" spans="1:6" x14ac:dyDescent="0.25">
      <c r="A162" s="4">
        <v>42430</v>
      </c>
      <c r="B162" s="2">
        <f t="shared" si="14"/>
        <v>9974.5029205454575</v>
      </c>
      <c r="C162" s="1">
        <f t="shared" si="10"/>
        <v>39.482407393825774</v>
      </c>
      <c r="D162" s="7">
        <f t="shared" si="11"/>
        <v>404.47259720936165</v>
      </c>
      <c r="E162" s="1">
        <f t="shared" si="12"/>
        <v>364.99018981553587</v>
      </c>
      <c r="F162" s="1">
        <f t="shared" si="13"/>
        <v>9609.5127307299208</v>
      </c>
    </row>
    <row r="163" spans="1:6" x14ac:dyDescent="0.25">
      <c r="A163" s="4">
        <v>42461</v>
      </c>
      <c r="B163" s="2">
        <f t="shared" si="14"/>
        <v>9609.5127307299208</v>
      </c>
      <c r="C163" s="1">
        <f t="shared" si="10"/>
        <v>38.03765455913927</v>
      </c>
      <c r="D163" s="7">
        <f t="shared" si="11"/>
        <v>404.47259720936165</v>
      </c>
      <c r="E163" s="1">
        <f t="shared" si="12"/>
        <v>366.43494265022241</v>
      </c>
      <c r="F163" s="1">
        <f t="shared" si="13"/>
        <v>9243.0777880796977</v>
      </c>
    </row>
    <row r="164" spans="1:6" x14ac:dyDescent="0.25">
      <c r="A164" s="4">
        <v>42491</v>
      </c>
      <c r="B164" s="2">
        <f t="shared" si="14"/>
        <v>9243.0777880796977</v>
      </c>
      <c r="C164" s="1">
        <f t="shared" si="10"/>
        <v>36.587182911148808</v>
      </c>
      <c r="D164" s="7">
        <f t="shared" si="11"/>
        <v>404.47259720936165</v>
      </c>
      <c r="E164" s="1">
        <f t="shared" si="12"/>
        <v>367.88541429821282</v>
      </c>
      <c r="F164" s="1">
        <f t="shared" si="13"/>
        <v>8875.192373781485</v>
      </c>
    </row>
    <row r="165" spans="1:6" x14ac:dyDescent="0.25">
      <c r="A165" s="4">
        <v>42522</v>
      </c>
      <c r="B165" s="2">
        <f t="shared" si="14"/>
        <v>8875.192373781485</v>
      </c>
      <c r="C165" s="1">
        <f t="shared" si="10"/>
        <v>35.130969812885048</v>
      </c>
      <c r="D165" s="7">
        <f t="shared" si="11"/>
        <v>404.47259720936165</v>
      </c>
      <c r="E165" s="1">
        <f t="shared" si="12"/>
        <v>369.34162739647661</v>
      </c>
      <c r="F165" s="1">
        <f t="shared" si="13"/>
        <v>8505.8507463850092</v>
      </c>
    </row>
    <row r="166" spans="1:6" x14ac:dyDescent="0.25">
      <c r="A166" s="4">
        <v>42552</v>
      </c>
      <c r="B166" s="2">
        <f t="shared" si="14"/>
        <v>8505.8507463850092</v>
      </c>
      <c r="C166" s="1">
        <f t="shared" si="10"/>
        <v>33.668992537773995</v>
      </c>
      <c r="D166" s="7">
        <f t="shared" si="11"/>
        <v>404.47259720936165</v>
      </c>
      <c r="E166" s="1">
        <f t="shared" si="12"/>
        <v>370.80360467158766</v>
      </c>
      <c r="F166" s="1">
        <f t="shared" si="13"/>
        <v>8135.0471417134213</v>
      </c>
    </row>
    <row r="167" spans="1:6" x14ac:dyDescent="0.25">
      <c r="A167" s="4">
        <v>42583</v>
      </c>
      <c r="B167" s="2">
        <f t="shared" si="14"/>
        <v>8135.0471417134213</v>
      </c>
      <c r="C167" s="1">
        <f t="shared" si="10"/>
        <v>32.201228269282296</v>
      </c>
      <c r="D167" s="7">
        <f t="shared" si="11"/>
        <v>404.47259720936165</v>
      </c>
      <c r="E167" s="1">
        <f t="shared" si="12"/>
        <v>372.27136894007936</v>
      </c>
      <c r="F167" s="1">
        <f t="shared" si="13"/>
        <v>7762.7757727733424</v>
      </c>
    </row>
    <row r="168" spans="1:6" x14ac:dyDescent="0.25">
      <c r="A168" s="4">
        <v>42614</v>
      </c>
      <c r="B168" s="2">
        <f t="shared" si="14"/>
        <v>7762.7757727733424</v>
      </c>
      <c r="C168" s="1">
        <f t="shared" si="10"/>
        <v>30.72765410056115</v>
      </c>
      <c r="D168" s="7">
        <f t="shared" si="11"/>
        <v>404.47259720936165</v>
      </c>
      <c r="E168" s="1">
        <f t="shared" si="12"/>
        <v>373.7449431088005</v>
      </c>
      <c r="F168" s="1">
        <f t="shared" si="13"/>
        <v>7389.0308296645417</v>
      </c>
    </row>
    <row r="169" spans="1:6" x14ac:dyDescent="0.25">
      <c r="A169" s="4">
        <v>42644</v>
      </c>
      <c r="B169" s="2">
        <f t="shared" si="14"/>
        <v>7389.0308296645417</v>
      </c>
      <c r="C169" s="1">
        <f t="shared" si="10"/>
        <v>29.248247034088813</v>
      </c>
      <c r="D169" s="7">
        <f t="shared" si="11"/>
        <v>404.47259720936165</v>
      </c>
      <c r="E169" s="1">
        <f t="shared" si="12"/>
        <v>375.22435017527283</v>
      </c>
      <c r="F169" s="1">
        <f t="shared" si="13"/>
        <v>7013.8064794892689</v>
      </c>
    </row>
    <row r="170" spans="1:6" x14ac:dyDescent="0.25">
      <c r="A170" s="4">
        <v>42675</v>
      </c>
      <c r="B170" s="2">
        <f t="shared" si="14"/>
        <v>7013.8064794892689</v>
      </c>
      <c r="C170" s="1">
        <f t="shared" si="10"/>
        <v>27.762983981311692</v>
      </c>
      <c r="D170" s="7">
        <f t="shared" si="11"/>
        <v>404.47259720936165</v>
      </c>
      <c r="E170" s="1">
        <f t="shared" si="12"/>
        <v>376.70961322804999</v>
      </c>
      <c r="F170" s="1">
        <f t="shared" si="13"/>
        <v>6637.0968662612186</v>
      </c>
    </row>
    <row r="171" spans="1:6" x14ac:dyDescent="0.25">
      <c r="A171" s="4">
        <v>42705</v>
      </c>
      <c r="B171" s="2">
        <f t="shared" si="14"/>
        <v>6637.0968662612186</v>
      </c>
      <c r="C171" s="1">
        <f t="shared" si="10"/>
        <v>26.271841762283991</v>
      </c>
      <c r="D171" s="7">
        <f t="shared" si="11"/>
        <v>404.47259720936165</v>
      </c>
      <c r="E171" s="1">
        <f t="shared" si="12"/>
        <v>378.20075544707765</v>
      </c>
      <c r="F171" s="1">
        <f t="shared" si="13"/>
        <v>6258.8961108141411</v>
      </c>
    </row>
    <row r="172" spans="1:6" x14ac:dyDescent="0.25">
      <c r="A172" s="4">
        <v>42736</v>
      </c>
      <c r="B172" s="2">
        <f t="shared" si="14"/>
        <v>6258.8961108141411</v>
      </c>
      <c r="C172" s="1">
        <f t="shared" si="10"/>
        <v>24.774797105305979</v>
      </c>
      <c r="D172" s="7">
        <f t="shared" si="11"/>
        <v>404.47259720936165</v>
      </c>
      <c r="E172" s="1">
        <f t="shared" si="12"/>
        <v>379.69780010405566</v>
      </c>
      <c r="F172" s="1">
        <f t="shared" si="13"/>
        <v>5879.1983107100859</v>
      </c>
    </row>
    <row r="173" spans="1:6" x14ac:dyDescent="0.25">
      <c r="A173" s="4">
        <v>42767</v>
      </c>
      <c r="B173" s="2">
        <f t="shared" si="14"/>
        <v>5879.1983107100859</v>
      </c>
      <c r="C173" s="1">
        <f t="shared" si="10"/>
        <v>23.271826646560758</v>
      </c>
      <c r="D173" s="7">
        <f t="shared" si="11"/>
        <v>404.47259720936165</v>
      </c>
      <c r="E173" s="1">
        <f t="shared" si="12"/>
        <v>381.20077056280087</v>
      </c>
      <c r="F173" s="1">
        <f t="shared" si="13"/>
        <v>5497.9975401472848</v>
      </c>
    </row>
    <row r="174" spans="1:6" x14ac:dyDescent="0.25">
      <c r="A174" s="4">
        <v>42795</v>
      </c>
      <c r="B174" s="2">
        <f t="shared" si="14"/>
        <v>5497.9975401472848</v>
      </c>
      <c r="C174" s="1">
        <f t="shared" si="10"/>
        <v>21.762906929749672</v>
      </c>
      <c r="D174" s="7">
        <f t="shared" si="11"/>
        <v>404.47259720936165</v>
      </c>
      <c r="E174" s="1">
        <f t="shared" si="12"/>
        <v>382.709690279612</v>
      </c>
      <c r="F174" s="1">
        <f t="shared" si="13"/>
        <v>5115.2878498676728</v>
      </c>
    </row>
    <row r="175" spans="1:6" x14ac:dyDescent="0.25">
      <c r="A175" s="4">
        <v>42826</v>
      </c>
      <c r="B175" s="2">
        <f t="shared" si="14"/>
        <v>5115.2878498676728</v>
      </c>
      <c r="C175" s="1">
        <f t="shared" si="10"/>
        <v>20.248014405726206</v>
      </c>
      <c r="D175" s="7">
        <f t="shared" si="11"/>
        <v>404.47259720936165</v>
      </c>
      <c r="E175" s="1">
        <f t="shared" si="12"/>
        <v>384.22458280363543</v>
      </c>
      <c r="F175" s="1">
        <f t="shared" si="13"/>
        <v>4731.0632670640371</v>
      </c>
    </row>
    <row r="176" spans="1:6" x14ac:dyDescent="0.25">
      <c r="A176" s="4">
        <v>42856</v>
      </c>
      <c r="B176" s="2">
        <f t="shared" si="14"/>
        <v>4731.0632670640371</v>
      </c>
      <c r="C176" s="1">
        <f t="shared" si="10"/>
        <v>18.727125432128481</v>
      </c>
      <c r="D176" s="7">
        <f t="shared" si="11"/>
        <v>404.47259720936165</v>
      </c>
      <c r="E176" s="1">
        <f t="shared" si="12"/>
        <v>385.74547177723315</v>
      </c>
      <c r="F176" s="1">
        <f t="shared" si="13"/>
        <v>4345.3177952868036</v>
      </c>
    </row>
    <row r="177" spans="1:6" x14ac:dyDescent="0.25">
      <c r="A177" s="4">
        <v>42887</v>
      </c>
      <c r="B177" s="2">
        <f t="shared" si="14"/>
        <v>4345.3177952868036</v>
      </c>
      <c r="C177" s="1">
        <f t="shared" si="10"/>
        <v>17.200216273010266</v>
      </c>
      <c r="D177" s="7">
        <f t="shared" si="11"/>
        <v>404.47259720936165</v>
      </c>
      <c r="E177" s="1">
        <f t="shared" si="12"/>
        <v>387.2723809363514</v>
      </c>
      <c r="F177" s="1">
        <f t="shared" si="13"/>
        <v>3958.0454143504521</v>
      </c>
    </row>
    <row r="178" spans="1:6" x14ac:dyDescent="0.25">
      <c r="A178" s="4">
        <v>42917</v>
      </c>
      <c r="B178" s="2">
        <f t="shared" si="14"/>
        <v>3958.0454143504521</v>
      </c>
      <c r="C178" s="1">
        <f t="shared" si="10"/>
        <v>15.66726309847054</v>
      </c>
      <c r="D178" s="7">
        <f t="shared" si="11"/>
        <v>404.47259720936165</v>
      </c>
      <c r="E178" s="1">
        <f t="shared" si="12"/>
        <v>388.80533411089112</v>
      </c>
      <c r="F178" s="1">
        <f t="shared" si="13"/>
        <v>3569.2400802395609</v>
      </c>
    </row>
    <row r="179" spans="1:6" x14ac:dyDescent="0.25">
      <c r="A179" s="4">
        <v>42948</v>
      </c>
      <c r="B179" s="2">
        <f t="shared" si="14"/>
        <v>3569.2400802395609</v>
      </c>
      <c r="C179" s="1">
        <f t="shared" si="10"/>
        <v>14.128241984281596</v>
      </c>
      <c r="D179" s="7">
        <f t="shared" si="11"/>
        <v>404.47259720936165</v>
      </c>
      <c r="E179" s="1">
        <f t="shared" si="12"/>
        <v>390.34435522508005</v>
      </c>
      <c r="F179" s="1">
        <f t="shared" si="13"/>
        <v>3178.8957250144808</v>
      </c>
    </row>
    <row r="180" spans="1:6" x14ac:dyDescent="0.25">
      <c r="A180" s="4">
        <v>42979</v>
      </c>
      <c r="B180" s="2">
        <f t="shared" si="14"/>
        <v>3178.8957250144808</v>
      </c>
      <c r="C180" s="1">
        <f t="shared" si="10"/>
        <v>12.583128911515654</v>
      </c>
      <c r="D180" s="7">
        <f t="shared" si="11"/>
        <v>404.47259720936165</v>
      </c>
      <c r="E180" s="1">
        <f t="shared" si="12"/>
        <v>391.88946829784601</v>
      </c>
      <c r="F180" s="1">
        <f t="shared" si="13"/>
        <v>2787.0062567166347</v>
      </c>
    </row>
    <row r="181" spans="1:6" x14ac:dyDescent="0.25">
      <c r="A181" s="4">
        <v>43009</v>
      </c>
      <c r="B181" s="2">
        <f t="shared" si="14"/>
        <v>2787.0062567166347</v>
      </c>
      <c r="C181" s="1">
        <f t="shared" si="10"/>
        <v>11.031899766170014</v>
      </c>
      <c r="D181" s="7">
        <f t="shared" si="11"/>
        <v>404.47259720936165</v>
      </c>
      <c r="E181" s="1">
        <f t="shared" si="12"/>
        <v>393.44069744319165</v>
      </c>
      <c r="F181" s="1">
        <f t="shared" si="13"/>
        <v>2393.5655592734429</v>
      </c>
    </row>
    <row r="182" spans="1:6" x14ac:dyDescent="0.25">
      <c r="A182" s="4">
        <v>43040</v>
      </c>
      <c r="B182" s="2">
        <f t="shared" si="14"/>
        <v>2393.5655592734429</v>
      </c>
      <c r="C182" s="1">
        <f t="shared" si="10"/>
        <v>9.4745303387907125</v>
      </c>
      <c r="D182" s="7">
        <f t="shared" si="11"/>
        <v>404.47259720936165</v>
      </c>
      <c r="E182" s="1">
        <f t="shared" si="12"/>
        <v>394.99806687057094</v>
      </c>
      <c r="F182" s="1">
        <f t="shared" si="13"/>
        <v>1998.5674924028719</v>
      </c>
    </row>
    <row r="183" spans="1:6" x14ac:dyDescent="0.25">
      <c r="A183" s="4">
        <v>43070</v>
      </c>
      <c r="B183" s="2">
        <f t="shared" si="14"/>
        <v>1998.5674924028719</v>
      </c>
      <c r="C183" s="1">
        <f t="shared" si="10"/>
        <v>7.9109963240947021</v>
      </c>
      <c r="D183" s="7">
        <f t="shared" si="11"/>
        <v>404.47259720936165</v>
      </c>
      <c r="E183" s="1">
        <f t="shared" si="12"/>
        <v>396.56160088526696</v>
      </c>
      <c r="F183" s="1">
        <f t="shared" si="13"/>
        <v>1602.0058915176051</v>
      </c>
    </row>
    <row r="184" spans="1:6" x14ac:dyDescent="0.25">
      <c r="A184" s="4">
        <v>43101</v>
      </c>
      <c r="B184" s="2">
        <f t="shared" si="14"/>
        <v>1602.0058915176051</v>
      </c>
      <c r="C184" s="1">
        <f t="shared" si="10"/>
        <v>6.3412733205905205</v>
      </c>
      <c r="D184" s="7">
        <f t="shared" si="11"/>
        <v>404.47259720936165</v>
      </c>
      <c r="E184" s="1">
        <f t="shared" si="12"/>
        <v>398.13132388877113</v>
      </c>
      <c r="F184" s="1">
        <f t="shared" si="13"/>
        <v>1203.874567628834</v>
      </c>
    </row>
    <row r="185" spans="1:6" x14ac:dyDescent="0.25">
      <c r="A185" s="4">
        <v>43132</v>
      </c>
      <c r="B185" s="2">
        <f t="shared" si="14"/>
        <v>1203.874567628834</v>
      </c>
      <c r="C185" s="1">
        <f t="shared" si="10"/>
        <v>4.7653368301974686</v>
      </c>
      <c r="D185" s="7">
        <f t="shared" si="11"/>
        <v>404.47259720936165</v>
      </c>
      <c r="E185" s="1">
        <f t="shared" si="12"/>
        <v>399.70726037916421</v>
      </c>
      <c r="F185" s="1">
        <f t="shared" si="13"/>
        <v>804.16730724966988</v>
      </c>
    </row>
    <row r="186" spans="1:6" x14ac:dyDescent="0.25">
      <c r="A186" s="4">
        <v>43160</v>
      </c>
      <c r="B186" s="2">
        <f t="shared" si="14"/>
        <v>804.16730724966988</v>
      </c>
      <c r="C186" s="1">
        <f t="shared" si="10"/>
        <v>3.1831622578632768</v>
      </c>
      <c r="D186" s="7">
        <f t="shared" si="11"/>
        <v>404.47259720936165</v>
      </c>
      <c r="E186" s="1">
        <f t="shared" si="12"/>
        <v>401.28943495149838</v>
      </c>
      <c r="F186" s="1">
        <f t="shared" si="13"/>
        <v>402.8778722981715</v>
      </c>
    </row>
    <row r="187" spans="1:6" x14ac:dyDescent="0.25">
      <c r="A187" s="4">
        <v>43191</v>
      </c>
      <c r="B187" s="2">
        <f t="shared" si="14"/>
        <v>402.8778722981715</v>
      </c>
      <c r="C187" s="1">
        <f t="shared" si="10"/>
        <v>1.5947249111802624</v>
      </c>
      <c r="D187" s="7">
        <f t="shared" si="11"/>
        <v>404.47259720936165</v>
      </c>
      <c r="E187" s="1">
        <f t="shared" si="12"/>
        <v>402.87787229818139</v>
      </c>
      <c r="F187" s="1">
        <f t="shared" si="13"/>
        <v>-9.8907548817805946E-12</v>
      </c>
    </row>
    <row r="188" spans="1:6" x14ac:dyDescent="0.25">
      <c r="A188" s="4">
        <v>43221</v>
      </c>
      <c r="B188" s="2">
        <f t="shared" si="14"/>
        <v>-9.8907548817805946E-12</v>
      </c>
      <c r="C188" s="1">
        <f t="shared" si="10"/>
        <v>-3.9150904740381525E-14</v>
      </c>
      <c r="D188" s="7">
        <f t="shared" si="11"/>
        <v>404.47259720936165</v>
      </c>
      <c r="E188" s="1">
        <f t="shared" si="12"/>
        <v>404.47259720936171</v>
      </c>
      <c r="F188" s="1">
        <f t="shared" si="13"/>
        <v>-404.4725972093716</v>
      </c>
    </row>
    <row r="189" spans="1:6" x14ac:dyDescent="0.25">
      <c r="A189" s="4">
        <v>43252</v>
      </c>
      <c r="B189" s="2">
        <f t="shared" si="14"/>
        <v>-404.4725972093716</v>
      </c>
      <c r="C189" s="1">
        <f t="shared" si="10"/>
        <v>-1.6010373639537627</v>
      </c>
      <c r="D189" s="7">
        <f t="shared" si="11"/>
        <v>404.47259720936165</v>
      </c>
      <c r="E189" s="1">
        <f t="shared" si="12"/>
        <v>406.07363457331542</v>
      </c>
      <c r="F189" s="1">
        <f t="shared" si="13"/>
        <v>-810.54623178268707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workbookViewId="0"/>
  </sheetViews>
  <sheetFormatPr defaultColWidth="8.85546875" defaultRowHeight="15" x14ac:dyDescent="0.25"/>
  <cols>
    <col min="1" max="1" width="16.85546875" bestFit="1" customWidth="1"/>
    <col min="2" max="2" width="11.42578125" bestFit="1" customWidth="1"/>
    <col min="3" max="3" width="12.42578125" bestFit="1" customWidth="1"/>
    <col min="4" max="4" width="17" bestFit="1" customWidth="1"/>
    <col min="5" max="5" width="13.28515625" bestFit="1" customWidth="1"/>
    <col min="6" max="6" width="16.7109375" bestFit="1" customWidth="1"/>
  </cols>
  <sheetData>
    <row r="2" spans="1:6" x14ac:dyDescent="0.25">
      <c r="A2" t="s">
        <v>57</v>
      </c>
      <c r="B2" t="s">
        <v>68</v>
      </c>
    </row>
    <row r="3" spans="1:6" x14ac:dyDescent="0.25">
      <c r="A3" t="s">
        <v>59</v>
      </c>
      <c r="B3" s="5">
        <v>27000</v>
      </c>
    </row>
    <row r="4" spans="1:6" x14ac:dyDescent="0.25">
      <c r="A4" t="s">
        <v>67</v>
      </c>
      <c r="B4" s="3">
        <v>4.2500000000000003E-2</v>
      </c>
    </row>
    <row r="5" spans="1:6" x14ac:dyDescent="0.25">
      <c r="A5" t="s">
        <v>64</v>
      </c>
      <c r="B5" s="6">
        <f>-PMT(B4/12,5*12,B3)</f>
        <v>500.29800690250488</v>
      </c>
    </row>
    <row r="7" spans="1:6" x14ac:dyDescent="0.25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</row>
    <row r="8" spans="1:6" x14ac:dyDescent="0.25">
      <c r="A8" s="4">
        <v>41487</v>
      </c>
      <c r="B8" s="1">
        <f>B3</f>
        <v>27000</v>
      </c>
      <c r="C8" s="1">
        <f>B8*($B$4/12)</f>
        <v>95.625</v>
      </c>
      <c r="D8" s="7">
        <f>$B$5</f>
        <v>500.29800690250488</v>
      </c>
      <c r="E8" s="1">
        <f>D8-C8</f>
        <v>404.67300690250488</v>
      </c>
      <c r="F8" s="1">
        <f>B8-E8</f>
        <v>26595.326993097497</v>
      </c>
    </row>
    <row r="9" spans="1:6" x14ac:dyDescent="0.25">
      <c r="A9" s="4">
        <v>41518</v>
      </c>
      <c r="B9" s="2">
        <f>F8</f>
        <v>26595.326993097497</v>
      </c>
      <c r="C9" s="1">
        <f t="shared" ref="C9:C68" si="0">B9*($B$4/12)</f>
        <v>94.191783100553636</v>
      </c>
      <c r="D9" s="7">
        <f t="shared" ref="D9:D68" si="1">$B$5</f>
        <v>500.29800690250488</v>
      </c>
      <c r="E9" s="1">
        <f t="shared" ref="E9:E68" si="2">D9-C9</f>
        <v>406.10622380195127</v>
      </c>
      <c r="F9" s="1">
        <f t="shared" ref="F9:F68" si="3">B9-E9</f>
        <v>26189.220769295545</v>
      </c>
    </row>
    <row r="10" spans="1:6" x14ac:dyDescent="0.25">
      <c r="A10" s="4">
        <v>41548</v>
      </c>
      <c r="B10" s="2">
        <f t="shared" ref="B10:B68" si="4">F9</f>
        <v>26189.220769295545</v>
      </c>
      <c r="C10" s="1">
        <f t="shared" si="0"/>
        <v>92.75349022458839</v>
      </c>
      <c r="D10" s="7">
        <f t="shared" si="1"/>
        <v>500.29800690250488</v>
      </c>
      <c r="E10" s="1">
        <f t="shared" si="2"/>
        <v>407.54451667791648</v>
      </c>
      <c r="F10" s="1">
        <f t="shared" si="3"/>
        <v>25781.676252617628</v>
      </c>
    </row>
    <row r="11" spans="1:6" x14ac:dyDescent="0.25">
      <c r="A11" s="4">
        <v>41579</v>
      </c>
      <c r="B11" s="2">
        <f t="shared" si="4"/>
        <v>25781.676252617628</v>
      </c>
      <c r="C11" s="1">
        <f t="shared" si="0"/>
        <v>91.310103394687445</v>
      </c>
      <c r="D11" s="7">
        <f t="shared" si="1"/>
        <v>500.29800690250488</v>
      </c>
      <c r="E11" s="1">
        <f t="shared" si="2"/>
        <v>408.98790350781746</v>
      </c>
      <c r="F11" s="1">
        <f t="shared" si="3"/>
        <v>25372.688349109812</v>
      </c>
    </row>
    <row r="12" spans="1:6" x14ac:dyDescent="0.25">
      <c r="A12" s="4">
        <v>41609</v>
      </c>
      <c r="B12" s="2">
        <f t="shared" si="4"/>
        <v>25372.688349109812</v>
      </c>
      <c r="C12" s="1">
        <f t="shared" si="0"/>
        <v>89.861604569763927</v>
      </c>
      <c r="D12" s="7">
        <f t="shared" si="1"/>
        <v>500.29800690250488</v>
      </c>
      <c r="E12" s="1">
        <f t="shared" si="2"/>
        <v>410.43640233274095</v>
      </c>
      <c r="F12" s="1">
        <f t="shared" si="3"/>
        <v>24962.251946777073</v>
      </c>
    </row>
    <row r="13" spans="1:6" x14ac:dyDescent="0.25">
      <c r="A13" s="4">
        <v>41640</v>
      </c>
      <c r="B13" s="2">
        <f t="shared" si="4"/>
        <v>24962.251946777073</v>
      </c>
      <c r="C13" s="1">
        <f t="shared" si="0"/>
        <v>88.407975644835474</v>
      </c>
      <c r="D13" s="7">
        <f t="shared" si="1"/>
        <v>500.29800690250488</v>
      </c>
      <c r="E13" s="1">
        <f t="shared" si="2"/>
        <v>411.89003125766942</v>
      </c>
      <c r="F13" s="1">
        <f t="shared" si="3"/>
        <v>24550.361915519403</v>
      </c>
    </row>
    <row r="14" spans="1:6" x14ac:dyDescent="0.25">
      <c r="A14" s="4">
        <v>41671</v>
      </c>
      <c r="B14" s="2">
        <f t="shared" si="4"/>
        <v>24550.361915519403</v>
      </c>
      <c r="C14" s="1">
        <f t="shared" si="0"/>
        <v>86.949198450797894</v>
      </c>
      <c r="D14" s="7">
        <f t="shared" si="1"/>
        <v>500.29800690250488</v>
      </c>
      <c r="E14" s="1">
        <f t="shared" si="2"/>
        <v>413.34880845170699</v>
      </c>
      <c r="F14" s="1">
        <f t="shared" si="3"/>
        <v>24137.013107067694</v>
      </c>
    </row>
    <row r="15" spans="1:6" x14ac:dyDescent="0.25">
      <c r="A15" s="4">
        <v>41699</v>
      </c>
      <c r="B15" s="2">
        <f t="shared" si="4"/>
        <v>24137.013107067694</v>
      </c>
      <c r="C15" s="1">
        <f t="shared" si="0"/>
        <v>85.485254754198095</v>
      </c>
      <c r="D15" s="7">
        <f t="shared" si="1"/>
        <v>500.29800690250488</v>
      </c>
      <c r="E15" s="1">
        <f t="shared" si="2"/>
        <v>414.8127521483068</v>
      </c>
      <c r="F15" s="1">
        <f t="shared" si="3"/>
        <v>23722.200354919387</v>
      </c>
    </row>
    <row r="16" spans="1:6" x14ac:dyDescent="0.25">
      <c r="A16" s="4">
        <v>41730</v>
      </c>
      <c r="B16" s="2">
        <f t="shared" si="4"/>
        <v>23722.200354919387</v>
      </c>
      <c r="C16" s="1">
        <f t="shared" si="0"/>
        <v>84.016126257006164</v>
      </c>
      <c r="D16" s="7">
        <f t="shared" si="1"/>
        <v>500.29800690250488</v>
      </c>
      <c r="E16" s="1">
        <f t="shared" si="2"/>
        <v>416.28188064549875</v>
      </c>
      <c r="F16" s="1">
        <f t="shared" si="3"/>
        <v>23305.918474273887</v>
      </c>
    </row>
    <row r="17" spans="1:6" x14ac:dyDescent="0.25">
      <c r="A17" s="4">
        <v>41760</v>
      </c>
      <c r="B17" s="2">
        <f t="shared" si="4"/>
        <v>23305.918474273887</v>
      </c>
      <c r="C17" s="1">
        <f t="shared" si="0"/>
        <v>82.541794596386694</v>
      </c>
      <c r="D17" s="7">
        <f t="shared" si="1"/>
        <v>500.29800690250488</v>
      </c>
      <c r="E17" s="1">
        <f t="shared" si="2"/>
        <v>417.75621230611819</v>
      </c>
      <c r="F17" s="1">
        <f t="shared" si="3"/>
        <v>22888.162261967769</v>
      </c>
    </row>
    <row r="18" spans="1:6" x14ac:dyDescent="0.25">
      <c r="A18" s="4">
        <v>41791</v>
      </c>
      <c r="B18" s="2">
        <f t="shared" si="4"/>
        <v>22888.162261967769</v>
      </c>
      <c r="C18" s="1">
        <f t="shared" si="0"/>
        <v>81.062241344469186</v>
      </c>
      <c r="D18" s="7">
        <f t="shared" si="1"/>
        <v>500.29800690250488</v>
      </c>
      <c r="E18" s="1">
        <f t="shared" si="2"/>
        <v>419.23576555803572</v>
      </c>
      <c r="F18" s="1">
        <f t="shared" si="3"/>
        <v>22468.926496409735</v>
      </c>
    </row>
    <row r="19" spans="1:6" x14ac:dyDescent="0.25">
      <c r="A19" s="4">
        <v>41821</v>
      </c>
      <c r="B19" s="2">
        <f t="shared" si="4"/>
        <v>22468.926496409735</v>
      </c>
      <c r="C19" s="1">
        <f t="shared" si="0"/>
        <v>79.577448008117813</v>
      </c>
      <c r="D19" s="7">
        <f t="shared" si="1"/>
        <v>500.29800690250488</v>
      </c>
      <c r="E19" s="1">
        <f t="shared" si="2"/>
        <v>420.72055889438707</v>
      </c>
      <c r="F19" s="1">
        <f t="shared" si="3"/>
        <v>22048.205937515348</v>
      </c>
    </row>
    <row r="20" spans="1:6" x14ac:dyDescent="0.25">
      <c r="A20" s="4">
        <v>41852</v>
      </c>
      <c r="B20" s="2">
        <f t="shared" si="4"/>
        <v>22048.205937515348</v>
      </c>
      <c r="C20" s="1">
        <f t="shared" si="0"/>
        <v>78.087396028700198</v>
      </c>
      <c r="D20" s="7">
        <f t="shared" si="1"/>
        <v>500.29800690250488</v>
      </c>
      <c r="E20" s="1">
        <f t="shared" si="2"/>
        <v>422.21061087380468</v>
      </c>
      <c r="F20" s="1">
        <f t="shared" si="3"/>
        <v>21625.995326641543</v>
      </c>
    </row>
    <row r="21" spans="1:6" x14ac:dyDescent="0.25">
      <c r="A21" s="4">
        <v>41883</v>
      </c>
      <c r="B21" s="2">
        <f t="shared" si="4"/>
        <v>21625.995326641543</v>
      </c>
      <c r="C21" s="1">
        <f t="shared" si="0"/>
        <v>76.592066781855465</v>
      </c>
      <c r="D21" s="7">
        <f t="shared" si="1"/>
        <v>500.29800690250488</v>
      </c>
      <c r="E21" s="1">
        <f t="shared" si="2"/>
        <v>423.70594012064942</v>
      </c>
      <c r="F21" s="1">
        <f t="shared" si="3"/>
        <v>21202.289386520893</v>
      </c>
    </row>
    <row r="22" spans="1:6" x14ac:dyDescent="0.25">
      <c r="A22" s="4">
        <v>41913</v>
      </c>
      <c r="B22" s="2">
        <f t="shared" si="4"/>
        <v>21202.289386520893</v>
      </c>
      <c r="C22" s="1">
        <f t="shared" si="0"/>
        <v>75.091441577261506</v>
      </c>
      <c r="D22" s="7">
        <f t="shared" si="1"/>
        <v>500.29800690250488</v>
      </c>
      <c r="E22" s="1">
        <f t="shared" si="2"/>
        <v>425.20656532524339</v>
      </c>
      <c r="F22" s="1">
        <f t="shared" si="3"/>
        <v>20777.08282119565</v>
      </c>
    </row>
    <row r="23" spans="1:6" x14ac:dyDescent="0.25">
      <c r="A23" s="4">
        <v>41944</v>
      </c>
      <c r="B23" s="2">
        <f t="shared" si="4"/>
        <v>20777.08282119565</v>
      </c>
      <c r="C23" s="1">
        <f t="shared" si="0"/>
        <v>73.58550165840127</v>
      </c>
      <c r="D23" s="7">
        <f t="shared" si="1"/>
        <v>500.29800690250488</v>
      </c>
      <c r="E23" s="1">
        <f t="shared" si="2"/>
        <v>426.71250524410362</v>
      </c>
      <c r="F23" s="1">
        <f t="shared" si="3"/>
        <v>20350.370315951546</v>
      </c>
    </row>
    <row r="24" spans="1:6" x14ac:dyDescent="0.25">
      <c r="A24" s="4">
        <v>41974</v>
      </c>
      <c r="B24" s="2">
        <f t="shared" si="4"/>
        <v>20350.370315951546</v>
      </c>
      <c r="C24" s="1">
        <f t="shared" si="0"/>
        <v>72.074228202328399</v>
      </c>
      <c r="D24" s="7">
        <f t="shared" si="1"/>
        <v>500.29800690250488</v>
      </c>
      <c r="E24" s="1">
        <f t="shared" si="2"/>
        <v>428.22377870017647</v>
      </c>
      <c r="F24" s="1">
        <f t="shared" si="3"/>
        <v>19922.14653725137</v>
      </c>
    </row>
    <row r="25" spans="1:6" x14ac:dyDescent="0.25">
      <c r="A25" s="4">
        <v>42005</v>
      </c>
      <c r="B25" s="2">
        <f t="shared" si="4"/>
        <v>19922.14653725137</v>
      </c>
      <c r="C25" s="1">
        <f t="shared" si="0"/>
        <v>70.557602319431936</v>
      </c>
      <c r="D25" s="7">
        <f t="shared" si="1"/>
        <v>500.29800690250488</v>
      </c>
      <c r="E25" s="1">
        <f t="shared" si="2"/>
        <v>429.74040458307297</v>
      </c>
      <c r="F25" s="1">
        <f t="shared" si="3"/>
        <v>19492.406132668297</v>
      </c>
    </row>
    <row r="26" spans="1:6" x14ac:dyDescent="0.25">
      <c r="A26" s="4">
        <v>42036</v>
      </c>
      <c r="B26" s="2">
        <f t="shared" si="4"/>
        <v>19492.406132668297</v>
      </c>
      <c r="C26" s="1">
        <f t="shared" si="0"/>
        <v>69.035605053200229</v>
      </c>
      <c r="D26" s="7">
        <f t="shared" si="1"/>
        <v>500.29800690250488</v>
      </c>
      <c r="E26" s="1">
        <f t="shared" si="2"/>
        <v>431.26240184930464</v>
      </c>
      <c r="F26" s="1">
        <f t="shared" si="3"/>
        <v>19061.143730818992</v>
      </c>
    </row>
    <row r="27" spans="1:6" x14ac:dyDescent="0.25">
      <c r="A27" s="4">
        <v>42064</v>
      </c>
      <c r="B27" s="2">
        <f t="shared" si="4"/>
        <v>19061.143730818992</v>
      </c>
      <c r="C27" s="1">
        <f t="shared" si="0"/>
        <v>67.508217379983932</v>
      </c>
      <c r="D27" s="7">
        <f t="shared" si="1"/>
        <v>500.29800690250488</v>
      </c>
      <c r="E27" s="1">
        <f t="shared" si="2"/>
        <v>432.78978952252095</v>
      </c>
      <c r="F27" s="1">
        <f t="shared" si="3"/>
        <v>18628.353941296471</v>
      </c>
    </row>
    <row r="28" spans="1:6" x14ac:dyDescent="0.25">
      <c r="A28" s="4">
        <v>42095</v>
      </c>
      <c r="B28" s="2">
        <f t="shared" si="4"/>
        <v>18628.353941296471</v>
      </c>
      <c r="C28" s="1">
        <f t="shared" si="0"/>
        <v>65.975420208758337</v>
      </c>
      <c r="D28" s="7">
        <f t="shared" si="1"/>
        <v>500.29800690250488</v>
      </c>
      <c r="E28" s="1">
        <f t="shared" si="2"/>
        <v>434.32258669374653</v>
      </c>
      <c r="F28" s="1">
        <f t="shared" si="3"/>
        <v>18194.031354602725</v>
      </c>
    </row>
    <row r="29" spans="1:6" x14ac:dyDescent="0.25">
      <c r="A29" s="4">
        <v>42125</v>
      </c>
      <c r="B29" s="2">
        <f t="shared" si="4"/>
        <v>18194.031354602725</v>
      </c>
      <c r="C29" s="1">
        <f t="shared" si="0"/>
        <v>64.437194380884648</v>
      </c>
      <c r="D29" s="7">
        <f t="shared" si="1"/>
        <v>500.29800690250488</v>
      </c>
      <c r="E29" s="1">
        <f t="shared" si="2"/>
        <v>435.86081252162023</v>
      </c>
      <c r="F29" s="1">
        <f t="shared" si="3"/>
        <v>17758.170542081105</v>
      </c>
    </row>
    <row r="30" spans="1:6" x14ac:dyDescent="0.25">
      <c r="A30" s="4">
        <v>42156</v>
      </c>
      <c r="B30" s="2">
        <f t="shared" si="4"/>
        <v>17758.170542081105</v>
      </c>
      <c r="C30" s="1">
        <f t="shared" si="0"/>
        <v>62.893520669870583</v>
      </c>
      <c r="D30" s="7">
        <f t="shared" si="1"/>
        <v>500.29800690250488</v>
      </c>
      <c r="E30" s="1">
        <f t="shared" si="2"/>
        <v>437.40448623263433</v>
      </c>
      <c r="F30" s="1">
        <f t="shared" si="3"/>
        <v>17320.766055848471</v>
      </c>
    </row>
    <row r="31" spans="1:6" x14ac:dyDescent="0.25">
      <c r="A31" s="4">
        <v>42186</v>
      </c>
      <c r="B31" s="2">
        <f t="shared" si="4"/>
        <v>17320.766055848471</v>
      </c>
      <c r="C31" s="1">
        <f t="shared" si="0"/>
        <v>61.344379781130009</v>
      </c>
      <c r="D31" s="7">
        <f t="shared" si="1"/>
        <v>500.29800690250488</v>
      </c>
      <c r="E31" s="1">
        <f t="shared" si="2"/>
        <v>438.95362712137489</v>
      </c>
      <c r="F31" s="1">
        <f t="shared" si="3"/>
        <v>16881.812428727095</v>
      </c>
    </row>
    <row r="32" spans="1:6" x14ac:dyDescent="0.25">
      <c r="A32" s="4">
        <v>42217</v>
      </c>
      <c r="B32" s="2">
        <f t="shared" si="4"/>
        <v>16881.812428727095</v>
      </c>
      <c r="C32" s="1">
        <f t="shared" si="0"/>
        <v>59.789752351741797</v>
      </c>
      <c r="D32" s="7">
        <f t="shared" si="1"/>
        <v>500.29800690250488</v>
      </c>
      <c r="E32" s="1">
        <f t="shared" si="2"/>
        <v>440.50825455076307</v>
      </c>
      <c r="F32" s="1">
        <f t="shared" si="3"/>
        <v>16441.30417417633</v>
      </c>
    </row>
    <row r="33" spans="1:6" x14ac:dyDescent="0.25">
      <c r="A33" s="4">
        <v>42248</v>
      </c>
      <c r="B33" s="2">
        <f t="shared" si="4"/>
        <v>16441.30417417633</v>
      </c>
      <c r="C33" s="1">
        <f t="shared" si="0"/>
        <v>58.229618950207836</v>
      </c>
      <c r="D33" s="7">
        <f t="shared" si="1"/>
        <v>500.29800690250488</v>
      </c>
      <c r="E33" s="1">
        <f t="shared" si="2"/>
        <v>442.06838795229703</v>
      </c>
      <c r="F33" s="1">
        <f t="shared" si="3"/>
        <v>15999.235786224033</v>
      </c>
    </row>
    <row r="34" spans="1:6" x14ac:dyDescent="0.25">
      <c r="A34" s="4">
        <v>42278</v>
      </c>
      <c r="B34" s="2">
        <f t="shared" si="4"/>
        <v>15999.235786224033</v>
      </c>
      <c r="C34" s="1">
        <f t="shared" si="0"/>
        <v>56.663960076210124</v>
      </c>
      <c r="D34" s="7">
        <f t="shared" si="1"/>
        <v>500.29800690250488</v>
      </c>
      <c r="E34" s="1">
        <f t="shared" si="2"/>
        <v>443.63404682629476</v>
      </c>
      <c r="F34" s="1">
        <f t="shared" si="3"/>
        <v>15555.601739397738</v>
      </c>
    </row>
    <row r="35" spans="1:6" x14ac:dyDescent="0.25">
      <c r="A35" s="4">
        <v>42309</v>
      </c>
      <c r="B35" s="2">
        <f t="shared" si="4"/>
        <v>15555.601739397738</v>
      </c>
      <c r="C35" s="1">
        <f t="shared" si="0"/>
        <v>55.092756160366996</v>
      </c>
      <c r="D35" s="7">
        <f t="shared" si="1"/>
        <v>500.29800690250488</v>
      </c>
      <c r="E35" s="1">
        <f t="shared" si="2"/>
        <v>445.20525074213788</v>
      </c>
      <c r="F35" s="1">
        <f t="shared" si="3"/>
        <v>15110.3964886556</v>
      </c>
    </row>
    <row r="36" spans="1:6" x14ac:dyDescent="0.25">
      <c r="A36" s="4">
        <v>42339</v>
      </c>
      <c r="B36" s="2">
        <f t="shared" si="4"/>
        <v>15110.3964886556</v>
      </c>
      <c r="C36" s="1">
        <f t="shared" si="0"/>
        <v>53.515987563988588</v>
      </c>
      <c r="D36" s="7">
        <f t="shared" si="1"/>
        <v>500.29800690250488</v>
      </c>
      <c r="E36" s="1">
        <f t="shared" si="2"/>
        <v>446.78201933851631</v>
      </c>
      <c r="F36" s="1">
        <f t="shared" si="3"/>
        <v>14663.614469317085</v>
      </c>
    </row>
    <row r="37" spans="1:6" x14ac:dyDescent="0.25">
      <c r="A37" s="4">
        <v>42370</v>
      </c>
      <c r="B37" s="2">
        <f t="shared" si="4"/>
        <v>14663.614469317085</v>
      </c>
      <c r="C37" s="1">
        <f t="shared" si="0"/>
        <v>51.933634578831345</v>
      </c>
      <c r="D37" s="7">
        <f t="shared" si="1"/>
        <v>500.29800690250488</v>
      </c>
      <c r="E37" s="1">
        <f t="shared" si="2"/>
        <v>448.36437232367354</v>
      </c>
      <c r="F37" s="1">
        <f t="shared" si="3"/>
        <v>14215.250096993412</v>
      </c>
    </row>
    <row r="38" spans="1:6" x14ac:dyDescent="0.25">
      <c r="A38" s="4">
        <v>42401</v>
      </c>
      <c r="B38" s="2">
        <f t="shared" si="4"/>
        <v>14215.250096993412</v>
      </c>
      <c r="C38" s="1">
        <f t="shared" si="0"/>
        <v>50.345677426851672</v>
      </c>
      <c r="D38" s="7">
        <f t="shared" si="1"/>
        <v>500.29800690250488</v>
      </c>
      <c r="E38" s="1">
        <f t="shared" si="2"/>
        <v>449.95232947565319</v>
      </c>
      <c r="F38" s="1">
        <f t="shared" si="3"/>
        <v>13765.297767517759</v>
      </c>
    </row>
    <row r="39" spans="1:6" x14ac:dyDescent="0.25">
      <c r="A39" s="4">
        <v>42430</v>
      </c>
      <c r="B39" s="2">
        <f t="shared" si="4"/>
        <v>13765.297767517759</v>
      </c>
      <c r="C39" s="1">
        <f t="shared" si="0"/>
        <v>48.752096259958734</v>
      </c>
      <c r="D39" s="7">
        <f t="shared" si="1"/>
        <v>500.29800690250488</v>
      </c>
      <c r="E39" s="1">
        <f t="shared" si="2"/>
        <v>451.54591064254612</v>
      </c>
      <c r="F39" s="1">
        <f t="shared" si="3"/>
        <v>13313.751856875213</v>
      </c>
    </row>
    <row r="40" spans="1:6" x14ac:dyDescent="0.25">
      <c r="A40" s="4">
        <v>42461</v>
      </c>
      <c r="B40" s="2">
        <f t="shared" si="4"/>
        <v>13313.751856875213</v>
      </c>
      <c r="C40" s="1">
        <f t="shared" si="0"/>
        <v>47.152871159766384</v>
      </c>
      <c r="D40" s="7">
        <f t="shared" si="1"/>
        <v>500.29800690250488</v>
      </c>
      <c r="E40" s="1">
        <f t="shared" si="2"/>
        <v>453.14513574273849</v>
      </c>
      <c r="F40" s="1">
        <f t="shared" si="3"/>
        <v>12860.606721132475</v>
      </c>
    </row>
    <row r="41" spans="1:6" x14ac:dyDescent="0.25">
      <c r="A41" s="4">
        <v>42491</v>
      </c>
      <c r="B41" s="2">
        <f t="shared" si="4"/>
        <v>12860.606721132475</v>
      </c>
      <c r="C41" s="1">
        <f t="shared" si="0"/>
        <v>45.547982137344185</v>
      </c>
      <c r="D41" s="7">
        <f t="shared" si="1"/>
        <v>500.29800690250488</v>
      </c>
      <c r="E41" s="1">
        <f t="shared" si="2"/>
        <v>454.75002476516067</v>
      </c>
      <c r="F41" s="1">
        <f t="shared" si="3"/>
        <v>12405.856696367315</v>
      </c>
    </row>
    <row r="42" spans="1:6" x14ac:dyDescent="0.25">
      <c r="A42" s="4">
        <v>42522</v>
      </c>
      <c r="B42" s="2">
        <f t="shared" si="4"/>
        <v>12405.856696367315</v>
      </c>
      <c r="C42" s="1">
        <f t="shared" si="0"/>
        <v>43.937409132967574</v>
      </c>
      <c r="D42" s="7">
        <f t="shared" si="1"/>
        <v>500.29800690250488</v>
      </c>
      <c r="E42" s="1">
        <f t="shared" si="2"/>
        <v>456.36059776953732</v>
      </c>
      <c r="F42" s="1">
        <f t="shared" si="3"/>
        <v>11949.496098597778</v>
      </c>
    </row>
    <row r="43" spans="1:6" x14ac:dyDescent="0.25">
      <c r="A43" s="4">
        <v>42552</v>
      </c>
      <c r="B43" s="2">
        <f t="shared" si="4"/>
        <v>11949.496098597778</v>
      </c>
      <c r="C43" s="1">
        <f t="shared" si="0"/>
        <v>42.321132015867136</v>
      </c>
      <c r="D43" s="7">
        <f t="shared" si="1"/>
        <v>500.29800690250488</v>
      </c>
      <c r="E43" s="1">
        <f t="shared" si="2"/>
        <v>457.97687488663775</v>
      </c>
      <c r="F43" s="1">
        <f t="shared" si="3"/>
        <v>11491.519223711141</v>
      </c>
    </row>
    <row r="44" spans="1:6" x14ac:dyDescent="0.25">
      <c r="A44" s="4">
        <v>42583</v>
      </c>
      <c r="B44" s="2">
        <f t="shared" si="4"/>
        <v>11491.519223711141</v>
      </c>
      <c r="C44" s="1">
        <f t="shared" si="0"/>
        <v>40.699130583976959</v>
      </c>
      <c r="D44" s="7">
        <f t="shared" si="1"/>
        <v>500.29800690250488</v>
      </c>
      <c r="E44" s="1">
        <f t="shared" si="2"/>
        <v>459.59887631852791</v>
      </c>
      <c r="F44" s="1">
        <f t="shared" si="3"/>
        <v>11031.920347392612</v>
      </c>
    </row>
    <row r="45" spans="1:6" x14ac:dyDescent="0.25">
      <c r="A45" s="4">
        <v>42614</v>
      </c>
      <c r="B45" s="2">
        <f t="shared" si="4"/>
        <v>11031.920347392612</v>
      </c>
      <c r="C45" s="1">
        <f t="shared" si="0"/>
        <v>39.071384563682173</v>
      </c>
      <c r="D45" s="7">
        <f t="shared" si="1"/>
        <v>500.29800690250488</v>
      </c>
      <c r="E45" s="1">
        <f t="shared" si="2"/>
        <v>461.22662233882272</v>
      </c>
      <c r="F45" s="1">
        <f t="shared" si="3"/>
        <v>10570.693725053789</v>
      </c>
    </row>
    <row r="46" spans="1:6" x14ac:dyDescent="0.25">
      <c r="A46" s="4">
        <v>42644</v>
      </c>
      <c r="B46" s="2">
        <f t="shared" si="4"/>
        <v>10570.693725053789</v>
      </c>
      <c r="C46" s="1">
        <f t="shared" si="0"/>
        <v>37.437873609565507</v>
      </c>
      <c r="D46" s="7">
        <f t="shared" si="1"/>
        <v>500.29800690250488</v>
      </c>
      <c r="E46" s="1">
        <f t="shared" si="2"/>
        <v>462.86013329293939</v>
      </c>
      <c r="F46" s="1">
        <f t="shared" si="3"/>
        <v>10107.833591760849</v>
      </c>
    </row>
    <row r="47" spans="1:6" x14ac:dyDescent="0.25">
      <c r="A47" s="4">
        <v>42675</v>
      </c>
      <c r="B47" s="2">
        <f t="shared" si="4"/>
        <v>10107.833591760849</v>
      </c>
      <c r="C47" s="1">
        <f t="shared" si="0"/>
        <v>35.798577304153014</v>
      </c>
      <c r="D47" s="7">
        <f t="shared" si="1"/>
        <v>500.29800690250488</v>
      </c>
      <c r="E47" s="1">
        <f t="shared" si="2"/>
        <v>464.49942959835187</v>
      </c>
      <c r="F47" s="1">
        <f t="shared" si="3"/>
        <v>9643.3341621624968</v>
      </c>
    </row>
    <row r="48" spans="1:6" x14ac:dyDescent="0.25">
      <c r="A48" s="4">
        <v>42705</v>
      </c>
      <c r="B48" s="2">
        <f t="shared" si="4"/>
        <v>9643.3341621624968</v>
      </c>
      <c r="C48" s="1">
        <f t="shared" si="0"/>
        <v>34.153475157658846</v>
      </c>
      <c r="D48" s="7">
        <f t="shared" si="1"/>
        <v>500.29800690250488</v>
      </c>
      <c r="E48" s="1">
        <f t="shared" si="2"/>
        <v>466.14453174484606</v>
      </c>
      <c r="F48" s="1">
        <f t="shared" si="3"/>
        <v>9177.1896304176516</v>
      </c>
    </row>
    <row r="49" spans="1:6" x14ac:dyDescent="0.25">
      <c r="A49" s="4">
        <v>42736</v>
      </c>
      <c r="B49" s="2">
        <f t="shared" si="4"/>
        <v>9177.1896304176516</v>
      </c>
      <c r="C49" s="1">
        <f t="shared" si="0"/>
        <v>32.502546607729187</v>
      </c>
      <c r="D49" s="7">
        <f t="shared" si="1"/>
        <v>500.29800690250488</v>
      </c>
      <c r="E49" s="1">
        <f t="shared" si="2"/>
        <v>467.79546029477569</v>
      </c>
      <c r="F49" s="1">
        <f t="shared" si="3"/>
        <v>8709.3941701228759</v>
      </c>
    </row>
    <row r="50" spans="1:6" x14ac:dyDescent="0.25">
      <c r="A50" s="4">
        <v>42767</v>
      </c>
      <c r="B50" s="2">
        <f t="shared" si="4"/>
        <v>8709.3941701228759</v>
      </c>
      <c r="C50" s="1">
        <f t="shared" si="0"/>
        <v>30.845771019185189</v>
      </c>
      <c r="D50" s="7">
        <f t="shared" si="1"/>
        <v>500.29800690250488</v>
      </c>
      <c r="E50" s="1">
        <f t="shared" si="2"/>
        <v>469.4522358833197</v>
      </c>
      <c r="F50" s="1">
        <f t="shared" si="3"/>
        <v>8239.9419342395558</v>
      </c>
    </row>
    <row r="51" spans="1:6" x14ac:dyDescent="0.25">
      <c r="A51" s="4">
        <v>42795</v>
      </c>
      <c r="B51" s="2">
        <f t="shared" si="4"/>
        <v>8239.9419342395558</v>
      </c>
      <c r="C51" s="1">
        <f t="shared" si="0"/>
        <v>29.183127683765097</v>
      </c>
      <c r="D51" s="7">
        <f t="shared" si="1"/>
        <v>500.29800690250488</v>
      </c>
      <c r="E51" s="1">
        <f t="shared" si="2"/>
        <v>471.11487921873976</v>
      </c>
      <c r="F51" s="1">
        <f t="shared" si="3"/>
        <v>7768.8270550208163</v>
      </c>
    </row>
    <row r="52" spans="1:6" x14ac:dyDescent="0.25">
      <c r="A52" s="4">
        <v>42826</v>
      </c>
      <c r="B52" s="2">
        <f t="shared" si="4"/>
        <v>7768.8270550208163</v>
      </c>
      <c r="C52" s="1">
        <f t="shared" si="0"/>
        <v>27.514595819865391</v>
      </c>
      <c r="D52" s="7">
        <f t="shared" si="1"/>
        <v>500.29800690250488</v>
      </c>
      <c r="E52" s="1">
        <f t="shared" si="2"/>
        <v>472.78341108263947</v>
      </c>
      <c r="F52" s="1">
        <f t="shared" si="3"/>
        <v>7296.0436439381765</v>
      </c>
    </row>
    <row r="53" spans="1:6" x14ac:dyDescent="0.25">
      <c r="A53" s="4">
        <v>42856</v>
      </c>
      <c r="B53" s="2">
        <f t="shared" si="4"/>
        <v>7296.0436439381765</v>
      </c>
      <c r="C53" s="1">
        <f t="shared" si="0"/>
        <v>25.840154572281044</v>
      </c>
      <c r="D53" s="7">
        <f t="shared" si="1"/>
        <v>500.29800690250488</v>
      </c>
      <c r="E53" s="1">
        <f t="shared" si="2"/>
        <v>474.45785233022383</v>
      </c>
      <c r="F53" s="1">
        <f t="shared" si="3"/>
        <v>6821.5857916079531</v>
      </c>
    </row>
    <row r="54" spans="1:6" x14ac:dyDescent="0.25">
      <c r="A54" s="4">
        <v>42887</v>
      </c>
      <c r="B54" s="2">
        <f t="shared" si="4"/>
        <v>6821.5857916079531</v>
      </c>
      <c r="C54" s="1">
        <f t="shared" si="0"/>
        <v>24.159783011944835</v>
      </c>
      <c r="D54" s="7">
        <f t="shared" si="1"/>
        <v>500.29800690250488</v>
      </c>
      <c r="E54" s="1">
        <f t="shared" si="2"/>
        <v>476.13822389056003</v>
      </c>
      <c r="F54" s="1">
        <f t="shared" si="3"/>
        <v>6345.4475677173932</v>
      </c>
    </row>
    <row r="55" spans="1:6" x14ac:dyDescent="0.25">
      <c r="A55" s="4">
        <v>42917</v>
      </c>
      <c r="B55" s="2">
        <f t="shared" si="4"/>
        <v>6345.4475677173932</v>
      </c>
      <c r="C55" s="1">
        <f t="shared" si="0"/>
        <v>22.473460135665768</v>
      </c>
      <c r="D55" s="7">
        <f t="shared" si="1"/>
        <v>500.29800690250488</v>
      </c>
      <c r="E55" s="1">
        <f t="shared" si="2"/>
        <v>477.82454676683909</v>
      </c>
      <c r="F55" s="1">
        <f t="shared" si="3"/>
        <v>5867.6230209505538</v>
      </c>
    </row>
    <row r="56" spans="1:6" x14ac:dyDescent="0.25">
      <c r="A56" s="4">
        <v>42948</v>
      </c>
      <c r="B56" s="2">
        <f t="shared" si="4"/>
        <v>5867.6230209505538</v>
      </c>
      <c r="C56" s="1">
        <f t="shared" si="0"/>
        <v>20.781164865866547</v>
      </c>
      <c r="D56" s="7">
        <f t="shared" si="1"/>
        <v>500.29800690250488</v>
      </c>
      <c r="E56" s="1">
        <f t="shared" si="2"/>
        <v>479.51684203663831</v>
      </c>
      <c r="F56" s="1">
        <f t="shared" si="3"/>
        <v>5388.1061789139158</v>
      </c>
    </row>
    <row r="57" spans="1:6" x14ac:dyDescent="0.25">
      <c r="A57" s="4">
        <v>42979</v>
      </c>
      <c r="B57" s="2">
        <f t="shared" si="4"/>
        <v>5388.1061789139158</v>
      </c>
      <c r="C57" s="1">
        <f t="shared" si="0"/>
        <v>19.08287605032012</v>
      </c>
      <c r="D57" s="7">
        <f t="shared" si="1"/>
        <v>500.29800690250488</v>
      </c>
      <c r="E57" s="1">
        <f t="shared" si="2"/>
        <v>481.21513085218476</v>
      </c>
      <c r="F57" s="1">
        <f t="shared" si="3"/>
        <v>4906.8910480617305</v>
      </c>
    </row>
    <row r="58" spans="1:6" x14ac:dyDescent="0.25">
      <c r="A58" s="4">
        <v>43009</v>
      </c>
      <c r="B58" s="2">
        <f t="shared" si="4"/>
        <v>4906.8910480617305</v>
      </c>
      <c r="C58" s="1">
        <f t="shared" si="0"/>
        <v>17.378572461885298</v>
      </c>
      <c r="D58" s="7">
        <f t="shared" si="1"/>
        <v>500.29800690250488</v>
      </c>
      <c r="E58" s="1">
        <f t="shared" si="2"/>
        <v>482.91943444061957</v>
      </c>
      <c r="F58" s="1">
        <f t="shared" si="3"/>
        <v>4423.9716136211109</v>
      </c>
    </row>
    <row r="59" spans="1:6" x14ac:dyDescent="0.25">
      <c r="A59" s="4">
        <v>43040</v>
      </c>
      <c r="B59" s="2">
        <f t="shared" si="4"/>
        <v>4423.9716136211109</v>
      </c>
      <c r="C59" s="1">
        <f t="shared" si="0"/>
        <v>15.668232798241435</v>
      </c>
      <c r="D59" s="7">
        <f t="shared" si="1"/>
        <v>500.29800690250488</v>
      </c>
      <c r="E59" s="1">
        <f t="shared" si="2"/>
        <v>484.62977410426345</v>
      </c>
      <c r="F59" s="1">
        <f t="shared" si="3"/>
        <v>3939.3418395168474</v>
      </c>
    </row>
    <row r="60" spans="1:6" x14ac:dyDescent="0.25">
      <c r="A60" s="4">
        <v>43070</v>
      </c>
      <c r="B60" s="2">
        <f t="shared" si="4"/>
        <v>3939.3418395168474</v>
      </c>
      <c r="C60" s="1">
        <f t="shared" si="0"/>
        <v>13.951835681622169</v>
      </c>
      <c r="D60" s="7">
        <f t="shared" si="1"/>
        <v>500.29800690250488</v>
      </c>
      <c r="E60" s="1">
        <f t="shared" si="2"/>
        <v>486.3461712208827</v>
      </c>
      <c r="F60" s="1">
        <f t="shared" si="3"/>
        <v>3452.9956682959646</v>
      </c>
    </row>
    <row r="61" spans="1:6" x14ac:dyDescent="0.25">
      <c r="A61" s="4">
        <v>43101</v>
      </c>
      <c r="B61" s="2">
        <f t="shared" si="4"/>
        <v>3452.9956682959646</v>
      </c>
      <c r="C61" s="1">
        <f t="shared" si="0"/>
        <v>12.229359658548209</v>
      </c>
      <c r="D61" s="7">
        <f t="shared" si="1"/>
        <v>500.29800690250488</v>
      </c>
      <c r="E61" s="1">
        <f t="shared" si="2"/>
        <v>488.06864724395666</v>
      </c>
      <c r="F61" s="1">
        <f t="shared" si="3"/>
        <v>2964.9270210520081</v>
      </c>
    </row>
    <row r="62" spans="1:6" x14ac:dyDescent="0.25">
      <c r="A62" s="4">
        <v>43132</v>
      </c>
      <c r="B62" s="2">
        <f t="shared" si="4"/>
        <v>2964.9270210520081</v>
      </c>
      <c r="C62" s="1">
        <f t="shared" si="0"/>
        <v>10.500783199559196</v>
      </c>
      <c r="D62" s="7">
        <f t="shared" si="1"/>
        <v>500.29800690250488</v>
      </c>
      <c r="E62" s="1">
        <f t="shared" si="2"/>
        <v>489.7972237029457</v>
      </c>
      <c r="F62" s="1">
        <f t="shared" si="3"/>
        <v>2475.1297973490623</v>
      </c>
    </row>
    <row r="63" spans="1:6" x14ac:dyDescent="0.25">
      <c r="A63" s="4">
        <v>43160</v>
      </c>
      <c r="B63" s="2">
        <f t="shared" si="4"/>
        <v>2475.1297973490623</v>
      </c>
      <c r="C63" s="1">
        <f t="shared" si="0"/>
        <v>8.7660846989445957</v>
      </c>
      <c r="D63" s="7">
        <f t="shared" si="1"/>
        <v>500.29800690250488</v>
      </c>
      <c r="E63" s="1">
        <f t="shared" si="2"/>
        <v>491.53192220356027</v>
      </c>
      <c r="F63" s="1">
        <f t="shared" si="3"/>
        <v>1983.597875145502</v>
      </c>
    </row>
    <row r="64" spans="1:6" x14ac:dyDescent="0.25">
      <c r="A64" s="4">
        <v>43191</v>
      </c>
      <c r="B64" s="2">
        <f t="shared" si="4"/>
        <v>1983.597875145502</v>
      </c>
      <c r="C64" s="1">
        <f t="shared" si="0"/>
        <v>7.0252424744736537</v>
      </c>
      <c r="D64" s="7">
        <f t="shared" si="1"/>
        <v>500.29800690250488</v>
      </c>
      <c r="E64" s="1">
        <f t="shared" si="2"/>
        <v>493.27276442803122</v>
      </c>
      <c r="F64" s="1">
        <f t="shared" si="3"/>
        <v>1490.3251107174708</v>
      </c>
    </row>
    <row r="65" spans="1:6" x14ac:dyDescent="0.25">
      <c r="A65" s="4">
        <v>43221</v>
      </c>
      <c r="B65" s="2">
        <f t="shared" si="4"/>
        <v>1490.3251107174708</v>
      </c>
      <c r="C65" s="1">
        <f t="shared" si="0"/>
        <v>5.2782347671243759</v>
      </c>
      <c r="D65" s="7">
        <f t="shared" si="1"/>
        <v>500.29800690250488</v>
      </c>
      <c r="E65" s="1">
        <f t="shared" si="2"/>
        <v>495.01977213538049</v>
      </c>
      <c r="F65" s="1">
        <f t="shared" si="3"/>
        <v>995.30533858209037</v>
      </c>
    </row>
    <row r="66" spans="1:6" x14ac:dyDescent="0.25">
      <c r="A66" s="4">
        <v>43252</v>
      </c>
      <c r="B66" s="2">
        <f t="shared" si="4"/>
        <v>995.30533858209037</v>
      </c>
      <c r="C66" s="1">
        <f t="shared" si="0"/>
        <v>3.5250397408115703</v>
      </c>
      <c r="D66" s="7">
        <f t="shared" si="1"/>
        <v>500.29800690250488</v>
      </c>
      <c r="E66" s="1">
        <f t="shared" si="2"/>
        <v>496.77296716169332</v>
      </c>
      <c r="F66" s="1">
        <f t="shared" si="3"/>
        <v>498.53237142039706</v>
      </c>
    </row>
    <row r="67" spans="1:6" x14ac:dyDescent="0.25">
      <c r="A67" s="4">
        <v>43282</v>
      </c>
      <c r="B67" s="2">
        <f t="shared" si="4"/>
        <v>498.53237142039706</v>
      </c>
      <c r="C67" s="1">
        <f t="shared" si="0"/>
        <v>1.7656354821139064</v>
      </c>
      <c r="D67" s="7">
        <f t="shared" si="1"/>
        <v>500.29800690250488</v>
      </c>
      <c r="E67" s="1">
        <f t="shared" si="2"/>
        <v>498.53237142039097</v>
      </c>
      <c r="F67" s="1">
        <f t="shared" si="3"/>
        <v>6.0822458181064576E-12</v>
      </c>
    </row>
    <row r="68" spans="1:6" x14ac:dyDescent="0.25">
      <c r="A68" s="4">
        <v>43313</v>
      </c>
      <c r="B68" s="2">
        <f t="shared" si="4"/>
        <v>6.0822458181064576E-12</v>
      </c>
      <c r="C68" s="1">
        <f t="shared" si="0"/>
        <v>2.1541287272460371E-14</v>
      </c>
      <c r="D68" s="7">
        <f t="shared" si="1"/>
        <v>500.29800690250488</v>
      </c>
      <c r="E68" s="1">
        <f t="shared" si="2"/>
        <v>500.29800690250488</v>
      </c>
      <c r="F68" s="1">
        <f t="shared" si="3"/>
        <v>-500.2980069024988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9"/>
  <sheetViews>
    <sheetView workbookViewId="0"/>
  </sheetViews>
  <sheetFormatPr defaultColWidth="8.85546875" defaultRowHeight="15" x14ac:dyDescent="0.25"/>
  <cols>
    <col min="1" max="1" width="16.85546875" bestFit="1" customWidth="1"/>
    <col min="2" max="3" width="12.42578125" bestFit="1" customWidth="1"/>
    <col min="4" max="4" width="17" bestFit="1" customWidth="1"/>
    <col min="5" max="5" width="13.28515625" bestFit="1" customWidth="1"/>
    <col min="6" max="6" width="16.7109375" bestFit="1" customWidth="1"/>
  </cols>
  <sheetData>
    <row r="2" spans="1:6" x14ac:dyDescent="0.25">
      <c r="A2" t="s">
        <v>57</v>
      </c>
      <c r="B2" t="s">
        <v>74</v>
      </c>
    </row>
    <row r="3" spans="1:6" x14ac:dyDescent="0.25">
      <c r="A3" t="s">
        <v>59</v>
      </c>
      <c r="B3" s="5">
        <v>272000</v>
      </c>
    </row>
    <row r="4" spans="1:6" x14ac:dyDescent="0.25">
      <c r="A4" t="s">
        <v>67</v>
      </c>
      <c r="B4" s="3">
        <v>0.05</v>
      </c>
    </row>
    <row r="5" spans="1:6" x14ac:dyDescent="0.25">
      <c r="A5" t="s">
        <v>64</v>
      </c>
      <c r="B5" s="6">
        <f>-PMT(B4/12,30*12,B3,0)</f>
        <v>1460.1548145930183</v>
      </c>
    </row>
    <row r="7" spans="1:6" x14ac:dyDescent="0.25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</row>
    <row r="8" spans="1:6" x14ac:dyDescent="0.25">
      <c r="A8" s="4">
        <v>36586</v>
      </c>
      <c r="B8" s="1">
        <f>$B$3</f>
        <v>272000</v>
      </c>
      <c r="C8" s="1">
        <f>B8*($B$4/12)</f>
        <v>1133.3333333333333</v>
      </c>
      <c r="D8" s="7">
        <f>$B$5</f>
        <v>1460.1548145930183</v>
      </c>
      <c r="E8" s="1">
        <f>D8-C8</f>
        <v>326.82148125968502</v>
      </c>
      <c r="F8" s="1">
        <f>B8-E8</f>
        <v>271673.17851874034</v>
      </c>
    </row>
    <row r="9" spans="1:6" x14ac:dyDescent="0.25">
      <c r="A9" s="4">
        <v>36617</v>
      </c>
      <c r="B9" s="1">
        <f>F8</f>
        <v>271673.17851874034</v>
      </c>
      <c r="C9" s="1">
        <f t="shared" ref="C9:C72" si="0">B9*($B$4/12)</f>
        <v>1131.9715771614181</v>
      </c>
      <c r="D9" s="7">
        <f t="shared" ref="D9:D72" si="1">$B$5</f>
        <v>1460.1548145930183</v>
      </c>
      <c r="E9" s="1">
        <f t="shared" ref="E9:E72" si="2">D9-C9</f>
        <v>328.18323743160022</v>
      </c>
      <c r="F9" s="1">
        <f t="shared" ref="F9:F72" si="3">B9-E9</f>
        <v>271344.99528130871</v>
      </c>
    </row>
    <row r="10" spans="1:6" x14ac:dyDescent="0.25">
      <c r="A10" s="4">
        <v>36647</v>
      </c>
      <c r="B10" s="1">
        <f t="shared" ref="B10:B73" si="4">F9</f>
        <v>271344.99528130871</v>
      </c>
      <c r="C10" s="1">
        <f t="shared" si="0"/>
        <v>1130.6041470054529</v>
      </c>
      <c r="D10" s="7">
        <f t="shared" si="1"/>
        <v>1460.1548145930183</v>
      </c>
      <c r="E10" s="1">
        <f t="shared" si="2"/>
        <v>329.55066758756539</v>
      </c>
      <c r="F10" s="1">
        <f t="shared" si="3"/>
        <v>271015.44461372116</v>
      </c>
    </row>
    <row r="11" spans="1:6" x14ac:dyDescent="0.25">
      <c r="A11" s="4">
        <v>36678</v>
      </c>
      <c r="B11" s="1">
        <f t="shared" si="4"/>
        <v>271015.44461372116</v>
      </c>
      <c r="C11" s="1">
        <f t="shared" si="0"/>
        <v>1129.2310192238381</v>
      </c>
      <c r="D11" s="7">
        <f t="shared" si="1"/>
        <v>1460.1548145930183</v>
      </c>
      <c r="E11" s="1">
        <f t="shared" si="2"/>
        <v>330.9237953691802</v>
      </c>
      <c r="F11" s="1">
        <f t="shared" si="3"/>
        <v>270684.520818352</v>
      </c>
    </row>
    <row r="12" spans="1:6" x14ac:dyDescent="0.25">
      <c r="A12" s="4">
        <v>36708</v>
      </c>
      <c r="B12" s="1">
        <f t="shared" si="4"/>
        <v>270684.520818352</v>
      </c>
      <c r="C12" s="1">
        <f t="shared" si="0"/>
        <v>1127.8521700764666</v>
      </c>
      <c r="D12" s="7">
        <f t="shared" si="1"/>
        <v>1460.1548145930183</v>
      </c>
      <c r="E12" s="1">
        <f t="shared" si="2"/>
        <v>332.30264451655171</v>
      </c>
      <c r="F12" s="1">
        <f t="shared" si="3"/>
        <v>270352.21817383543</v>
      </c>
    </row>
    <row r="13" spans="1:6" x14ac:dyDescent="0.25">
      <c r="A13" s="4">
        <v>36739</v>
      </c>
      <c r="B13" s="1">
        <f t="shared" si="4"/>
        <v>270352.21817383543</v>
      </c>
      <c r="C13" s="1">
        <f t="shared" si="0"/>
        <v>1126.4675757243142</v>
      </c>
      <c r="D13" s="7">
        <f t="shared" si="1"/>
        <v>1460.1548145930183</v>
      </c>
      <c r="E13" s="1">
        <f t="shared" si="2"/>
        <v>333.68723886870407</v>
      </c>
      <c r="F13" s="1">
        <f t="shared" si="3"/>
        <v>270018.53093496675</v>
      </c>
    </row>
    <row r="14" spans="1:6" x14ac:dyDescent="0.25">
      <c r="A14" s="4">
        <v>36770</v>
      </c>
      <c r="B14" s="1">
        <f t="shared" si="4"/>
        <v>270018.53093496675</v>
      </c>
      <c r="C14" s="1">
        <f t="shared" si="0"/>
        <v>1125.0772122290282</v>
      </c>
      <c r="D14" s="7">
        <f t="shared" si="1"/>
        <v>1460.1548145930183</v>
      </c>
      <c r="E14" s="1">
        <f t="shared" si="2"/>
        <v>335.07760236399008</v>
      </c>
      <c r="F14" s="1">
        <f t="shared" si="3"/>
        <v>269683.45333260274</v>
      </c>
    </row>
    <row r="15" spans="1:6" x14ac:dyDescent="0.25">
      <c r="A15" s="4">
        <v>36800</v>
      </c>
      <c r="B15" s="1">
        <f t="shared" si="4"/>
        <v>269683.45333260274</v>
      </c>
      <c r="C15" s="1">
        <f t="shared" si="0"/>
        <v>1123.6810555525115</v>
      </c>
      <c r="D15" s="7">
        <f t="shared" si="1"/>
        <v>1460.1548145930183</v>
      </c>
      <c r="E15" s="1">
        <f t="shared" si="2"/>
        <v>336.47375904050682</v>
      </c>
      <c r="F15" s="1">
        <f t="shared" si="3"/>
        <v>269346.97957356222</v>
      </c>
    </row>
    <row r="16" spans="1:6" x14ac:dyDescent="0.25">
      <c r="A16" s="4">
        <v>36831</v>
      </c>
      <c r="B16" s="1">
        <f t="shared" si="4"/>
        <v>269346.97957356222</v>
      </c>
      <c r="C16" s="1">
        <f t="shared" si="0"/>
        <v>1122.2790815565093</v>
      </c>
      <c r="D16" s="7">
        <f t="shared" si="1"/>
        <v>1460.1548145930183</v>
      </c>
      <c r="E16" s="1">
        <f t="shared" si="2"/>
        <v>337.87573303650902</v>
      </c>
      <c r="F16" s="1">
        <f t="shared" si="3"/>
        <v>269009.10384052573</v>
      </c>
    </row>
    <row r="17" spans="1:6" x14ac:dyDescent="0.25">
      <c r="A17" s="4">
        <v>36861</v>
      </c>
      <c r="B17" s="1">
        <f t="shared" si="4"/>
        <v>269009.10384052573</v>
      </c>
      <c r="C17" s="1">
        <f t="shared" si="0"/>
        <v>1120.8712660021906</v>
      </c>
      <c r="D17" s="7">
        <f t="shared" si="1"/>
        <v>1460.1548145930183</v>
      </c>
      <c r="E17" s="1">
        <f t="shared" si="2"/>
        <v>339.28354859082765</v>
      </c>
      <c r="F17" s="1">
        <f t="shared" si="3"/>
        <v>268669.82029193488</v>
      </c>
    </row>
    <row r="18" spans="1:6" x14ac:dyDescent="0.25">
      <c r="A18" s="4">
        <v>36892</v>
      </c>
      <c r="B18" s="1">
        <f t="shared" si="4"/>
        <v>268669.82029193488</v>
      </c>
      <c r="C18" s="1">
        <f t="shared" si="0"/>
        <v>1119.4575845497286</v>
      </c>
      <c r="D18" s="7">
        <f t="shared" si="1"/>
        <v>1460.1548145930183</v>
      </c>
      <c r="E18" s="1">
        <f t="shared" si="2"/>
        <v>340.69723004328966</v>
      </c>
      <c r="F18" s="1">
        <f t="shared" si="3"/>
        <v>268329.12306189159</v>
      </c>
    </row>
    <row r="19" spans="1:6" x14ac:dyDescent="0.25">
      <c r="A19" s="4">
        <v>36923</v>
      </c>
      <c r="B19" s="1">
        <f t="shared" si="4"/>
        <v>268329.12306189159</v>
      </c>
      <c r="C19" s="1">
        <f t="shared" si="0"/>
        <v>1118.0380127578817</v>
      </c>
      <c r="D19" s="7">
        <f t="shared" si="1"/>
        <v>1460.1548145930183</v>
      </c>
      <c r="E19" s="1">
        <f t="shared" si="2"/>
        <v>342.11680183513658</v>
      </c>
      <c r="F19" s="1">
        <f t="shared" si="3"/>
        <v>267987.00626005646</v>
      </c>
    </row>
    <row r="20" spans="1:6" x14ac:dyDescent="0.25">
      <c r="A20" s="4">
        <v>36951</v>
      </c>
      <c r="B20" s="1">
        <f t="shared" si="4"/>
        <v>267987.00626005646</v>
      </c>
      <c r="C20" s="1">
        <f t="shared" si="0"/>
        <v>1116.6125260835686</v>
      </c>
      <c r="D20" s="7">
        <f t="shared" si="1"/>
        <v>1460.1548145930183</v>
      </c>
      <c r="E20" s="1">
        <f t="shared" si="2"/>
        <v>343.54228850944969</v>
      </c>
      <c r="F20" s="1">
        <f t="shared" si="3"/>
        <v>267643.46397154703</v>
      </c>
    </row>
    <row r="21" spans="1:6" x14ac:dyDescent="0.25">
      <c r="A21" s="4">
        <v>36982</v>
      </c>
      <c r="B21" s="1">
        <f t="shared" si="4"/>
        <v>267643.46397154703</v>
      </c>
      <c r="C21" s="1">
        <f t="shared" si="0"/>
        <v>1115.181099881446</v>
      </c>
      <c r="D21" s="7">
        <f t="shared" si="1"/>
        <v>1460.1548145930183</v>
      </c>
      <c r="E21" s="1">
        <f t="shared" si="2"/>
        <v>344.97371471157226</v>
      </c>
      <c r="F21" s="1">
        <f t="shared" si="3"/>
        <v>267298.49025683547</v>
      </c>
    </row>
    <row r="22" spans="1:6" x14ac:dyDescent="0.25">
      <c r="A22" s="4">
        <v>37012</v>
      </c>
      <c r="B22" s="1">
        <f t="shared" si="4"/>
        <v>267298.49025683547</v>
      </c>
      <c r="C22" s="1">
        <f t="shared" si="0"/>
        <v>1113.743709403481</v>
      </c>
      <c r="D22" s="7">
        <f t="shared" si="1"/>
        <v>1460.1548145930183</v>
      </c>
      <c r="E22" s="1">
        <f t="shared" si="2"/>
        <v>346.41110518953724</v>
      </c>
      <c r="F22" s="1">
        <f t="shared" si="3"/>
        <v>266952.07915164594</v>
      </c>
    </row>
    <row r="23" spans="1:6" x14ac:dyDescent="0.25">
      <c r="A23" s="4">
        <v>37043</v>
      </c>
      <c r="B23" s="1">
        <f t="shared" si="4"/>
        <v>266952.07915164594</v>
      </c>
      <c r="C23" s="1">
        <f t="shared" si="0"/>
        <v>1112.3003297985247</v>
      </c>
      <c r="D23" s="7">
        <f t="shared" si="1"/>
        <v>1460.1548145930183</v>
      </c>
      <c r="E23" s="1">
        <f t="shared" si="2"/>
        <v>347.8544847944936</v>
      </c>
      <c r="F23" s="1">
        <f t="shared" si="3"/>
        <v>266604.22466685146</v>
      </c>
    </row>
    <row r="24" spans="1:6" x14ac:dyDescent="0.25">
      <c r="A24" s="4">
        <v>37073</v>
      </c>
      <c r="B24" s="1">
        <f t="shared" si="4"/>
        <v>266604.22466685146</v>
      </c>
      <c r="C24" s="1">
        <f t="shared" si="0"/>
        <v>1110.8509361118811</v>
      </c>
      <c r="D24" s="7">
        <f t="shared" si="1"/>
        <v>1460.1548145930183</v>
      </c>
      <c r="E24" s="1">
        <f t="shared" si="2"/>
        <v>349.30387848113719</v>
      </c>
      <c r="F24" s="1">
        <f t="shared" si="3"/>
        <v>266254.92078837031</v>
      </c>
    </row>
    <row r="25" spans="1:6" x14ac:dyDescent="0.25">
      <c r="A25" s="4">
        <v>37104</v>
      </c>
      <c r="B25" s="1">
        <f t="shared" si="4"/>
        <v>266254.92078837031</v>
      </c>
      <c r="C25" s="1">
        <f t="shared" si="0"/>
        <v>1109.3955032848762</v>
      </c>
      <c r="D25" s="7">
        <f t="shared" si="1"/>
        <v>1460.1548145930183</v>
      </c>
      <c r="E25" s="1">
        <f t="shared" si="2"/>
        <v>350.75931130814206</v>
      </c>
      <c r="F25" s="1">
        <f t="shared" si="3"/>
        <v>265904.16147706215</v>
      </c>
    </row>
    <row r="26" spans="1:6" x14ac:dyDescent="0.25">
      <c r="A26" s="4">
        <v>37135</v>
      </c>
      <c r="B26" s="1">
        <f t="shared" si="4"/>
        <v>265904.16147706215</v>
      </c>
      <c r="C26" s="1">
        <f t="shared" si="0"/>
        <v>1107.9340061544256</v>
      </c>
      <c r="D26" s="7">
        <f t="shared" si="1"/>
        <v>1460.1548145930183</v>
      </c>
      <c r="E26" s="1">
        <f t="shared" si="2"/>
        <v>352.22080843859271</v>
      </c>
      <c r="F26" s="1">
        <f t="shared" si="3"/>
        <v>265551.94066862355</v>
      </c>
    </row>
    <row r="27" spans="1:6" x14ac:dyDescent="0.25">
      <c r="A27" s="4">
        <v>37165</v>
      </c>
      <c r="B27" s="1">
        <f t="shared" si="4"/>
        <v>265551.94066862355</v>
      </c>
      <c r="C27" s="1">
        <f t="shared" si="0"/>
        <v>1106.4664194525981</v>
      </c>
      <c r="D27" s="7">
        <f t="shared" si="1"/>
        <v>1460.1548145930183</v>
      </c>
      <c r="E27" s="1">
        <f t="shared" si="2"/>
        <v>353.6883951404202</v>
      </c>
      <c r="F27" s="1">
        <f t="shared" si="3"/>
        <v>265198.25227348314</v>
      </c>
    </row>
    <row r="28" spans="1:6" x14ac:dyDescent="0.25">
      <c r="A28" s="4">
        <v>37196</v>
      </c>
      <c r="B28" s="1">
        <f t="shared" si="4"/>
        <v>265198.25227348314</v>
      </c>
      <c r="C28" s="1">
        <f t="shared" si="0"/>
        <v>1104.9927178061798</v>
      </c>
      <c r="D28" s="7">
        <f t="shared" si="1"/>
        <v>1460.1548145930183</v>
      </c>
      <c r="E28" s="1">
        <f t="shared" si="2"/>
        <v>355.16209678683845</v>
      </c>
      <c r="F28" s="1">
        <f t="shared" si="3"/>
        <v>264843.09017669631</v>
      </c>
    </row>
    <row r="29" spans="1:6" x14ac:dyDescent="0.25">
      <c r="A29" s="4">
        <v>37226</v>
      </c>
      <c r="B29" s="1">
        <f t="shared" si="4"/>
        <v>264843.09017669631</v>
      </c>
      <c r="C29" s="1">
        <f t="shared" si="0"/>
        <v>1103.5128757362345</v>
      </c>
      <c r="D29" s="7">
        <f t="shared" si="1"/>
        <v>1460.1548145930183</v>
      </c>
      <c r="E29" s="1">
        <f t="shared" si="2"/>
        <v>356.64193885678378</v>
      </c>
      <c r="F29" s="1">
        <f t="shared" si="3"/>
        <v>264486.4482378395</v>
      </c>
    </row>
    <row r="30" spans="1:6" x14ac:dyDescent="0.25">
      <c r="A30" s="4">
        <v>37257</v>
      </c>
      <c r="B30" s="1">
        <f t="shared" si="4"/>
        <v>264486.4482378395</v>
      </c>
      <c r="C30" s="1">
        <f t="shared" si="0"/>
        <v>1102.0268676576645</v>
      </c>
      <c r="D30" s="7">
        <f t="shared" si="1"/>
        <v>1460.1548145930183</v>
      </c>
      <c r="E30" s="1">
        <f t="shared" si="2"/>
        <v>358.12794693535375</v>
      </c>
      <c r="F30" s="1">
        <f t="shared" si="3"/>
        <v>264128.32029090414</v>
      </c>
    </row>
    <row r="31" spans="1:6" x14ac:dyDescent="0.25">
      <c r="A31" s="4">
        <v>37288</v>
      </c>
      <c r="B31" s="1">
        <f t="shared" si="4"/>
        <v>264128.32029090414</v>
      </c>
      <c r="C31" s="1">
        <f t="shared" si="0"/>
        <v>1100.5346678787673</v>
      </c>
      <c r="D31" s="7">
        <f t="shared" si="1"/>
        <v>1460.1548145930183</v>
      </c>
      <c r="E31" s="1">
        <f t="shared" si="2"/>
        <v>359.62014671425095</v>
      </c>
      <c r="F31" s="1">
        <f t="shared" si="3"/>
        <v>263768.70014418988</v>
      </c>
    </row>
    <row r="32" spans="1:6" x14ac:dyDescent="0.25">
      <c r="A32" s="4">
        <v>37316</v>
      </c>
      <c r="B32" s="1">
        <f t="shared" si="4"/>
        <v>263768.70014418988</v>
      </c>
      <c r="C32" s="1">
        <f t="shared" si="0"/>
        <v>1099.0362506007912</v>
      </c>
      <c r="D32" s="7">
        <f t="shared" si="1"/>
        <v>1460.1548145930183</v>
      </c>
      <c r="E32" s="1">
        <f t="shared" si="2"/>
        <v>361.11856399222711</v>
      </c>
      <c r="F32" s="1">
        <f t="shared" si="3"/>
        <v>263407.58158019767</v>
      </c>
    </row>
    <row r="33" spans="1:6" x14ac:dyDescent="0.25">
      <c r="A33" s="4">
        <v>37347</v>
      </c>
      <c r="B33" s="1">
        <f t="shared" si="4"/>
        <v>263407.58158019767</v>
      </c>
      <c r="C33" s="1">
        <f t="shared" si="0"/>
        <v>1097.5315899174902</v>
      </c>
      <c r="D33" s="7">
        <f t="shared" si="1"/>
        <v>1460.1548145930183</v>
      </c>
      <c r="E33" s="1">
        <f t="shared" si="2"/>
        <v>362.62322467552804</v>
      </c>
      <c r="F33" s="1">
        <f t="shared" si="3"/>
        <v>263044.95835552213</v>
      </c>
    </row>
    <row r="34" spans="1:6" x14ac:dyDescent="0.25">
      <c r="A34" s="4">
        <v>37377</v>
      </c>
      <c r="B34" s="1">
        <f t="shared" si="4"/>
        <v>263044.95835552213</v>
      </c>
      <c r="C34" s="1">
        <f t="shared" si="0"/>
        <v>1096.0206598146756</v>
      </c>
      <c r="D34" s="7">
        <f t="shared" si="1"/>
        <v>1460.1548145930183</v>
      </c>
      <c r="E34" s="1">
        <f t="shared" si="2"/>
        <v>364.13415477834269</v>
      </c>
      <c r="F34" s="1">
        <f t="shared" si="3"/>
        <v>262680.82420074381</v>
      </c>
    </row>
    <row r="35" spans="1:6" x14ac:dyDescent="0.25">
      <c r="A35" s="4">
        <v>37408</v>
      </c>
      <c r="B35" s="1">
        <f t="shared" si="4"/>
        <v>262680.82420074381</v>
      </c>
      <c r="C35" s="1">
        <f t="shared" si="0"/>
        <v>1094.5034341697658</v>
      </c>
      <c r="D35" s="7">
        <f t="shared" si="1"/>
        <v>1460.1548145930183</v>
      </c>
      <c r="E35" s="1">
        <f t="shared" si="2"/>
        <v>365.65138042325248</v>
      </c>
      <c r="F35" s="1">
        <f t="shared" si="3"/>
        <v>262315.17282032059</v>
      </c>
    </row>
    <row r="36" spans="1:6" x14ac:dyDescent="0.25">
      <c r="A36" s="4">
        <v>37438</v>
      </c>
      <c r="B36" s="1">
        <f t="shared" si="4"/>
        <v>262315.17282032059</v>
      </c>
      <c r="C36" s="1">
        <f t="shared" si="0"/>
        <v>1092.9798867513357</v>
      </c>
      <c r="D36" s="7">
        <f t="shared" si="1"/>
        <v>1460.1548145930183</v>
      </c>
      <c r="E36" s="1">
        <f t="shared" si="2"/>
        <v>367.17492784168257</v>
      </c>
      <c r="F36" s="1">
        <f t="shared" si="3"/>
        <v>261947.99789247892</v>
      </c>
    </row>
    <row r="37" spans="1:6" x14ac:dyDescent="0.25">
      <c r="A37" s="4">
        <v>37469</v>
      </c>
      <c r="B37" s="1">
        <f t="shared" si="4"/>
        <v>261947.99789247892</v>
      </c>
      <c r="C37" s="1">
        <f t="shared" si="0"/>
        <v>1091.449991218662</v>
      </c>
      <c r="D37" s="7">
        <f t="shared" si="1"/>
        <v>1460.1548145930183</v>
      </c>
      <c r="E37" s="1">
        <f t="shared" si="2"/>
        <v>368.70482337435624</v>
      </c>
      <c r="F37" s="1">
        <f t="shared" si="3"/>
        <v>261579.29306910455</v>
      </c>
    </row>
    <row r="38" spans="1:6" x14ac:dyDescent="0.25">
      <c r="A38" s="4">
        <v>37500</v>
      </c>
      <c r="B38" s="1">
        <f t="shared" si="4"/>
        <v>261579.29306910455</v>
      </c>
      <c r="C38" s="1">
        <f t="shared" si="0"/>
        <v>1089.913721121269</v>
      </c>
      <c r="D38" s="7">
        <f t="shared" si="1"/>
        <v>1460.1548145930183</v>
      </c>
      <c r="E38" s="1">
        <f t="shared" si="2"/>
        <v>370.24109347174931</v>
      </c>
      <c r="F38" s="1">
        <f t="shared" si="3"/>
        <v>261209.05197563278</v>
      </c>
    </row>
    <row r="39" spans="1:6" x14ac:dyDescent="0.25">
      <c r="A39" s="4">
        <v>37530</v>
      </c>
      <c r="B39" s="1">
        <f t="shared" si="4"/>
        <v>261209.05197563278</v>
      </c>
      <c r="C39" s="1">
        <f t="shared" si="0"/>
        <v>1088.3710498984699</v>
      </c>
      <c r="D39" s="7">
        <f t="shared" si="1"/>
        <v>1460.1548145930183</v>
      </c>
      <c r="E39" s="1">
        <f t="shared" si="2"/>
        <v>371.78376469454838</v>
      </c>
      <c r="F39" s="1">
        <f t="shared" si="3"/>
        <v>260837.26821093823</v>
      </c>
    </row>
    <row r="40" spans="1:6" x14ac:dyDescent="0.25">
      <c r="A40" s="4">
        <v>37561</v>
      </c>
      <c r="B40" s="1">
        <f t="shared" si="4"/>
        <v>260837.26821093823</v>
      </c>
      <c r="C40" s="1">
        <f t="shared" si="0"/>
        <v>1086.8219508789093</v>
      </c>
      <c r="D40" s="7">
        <f t="shared" si="1"/>
        <v>1460.1548145930183</v>
      </c>
      <c r="E40" s="1">
        <f t="shared" si="2"/>
        <v>373.33286371410895</v>
      </c>
      <c r="F40" s="1">
        <f t="shared" si="3"/>
        <v>260463.93534722412</v>
      </c>
    </row>
    <row r="41" spans="1:6" x14ac:dyDescent="0.25">
      <c r="A41" s="4">
        <v>37591</v>
      </c>
      <c r="B41" s="1">
        <f t="shared" si="4"/>
        <v>260463.93534722412</v>
      </c>
      <c r="C41" s="1">
        <f t="shared" si="0"/>
        <v>1085.2663972801006</v>
      </c>
      <c r="D41" s="7">
        <f t="shared" si="1"/>
        <v>1460.1548145930183</v>
      </c>
      <c r="E41" s="1">
        <f t="shared" si="2"/>
        <v>374.88841731291768</v>
      </c>
      <c r="F41" s="1">
        <f t="shared" si="3"/>
        <v>260089.04692991122</v>
      </c>
    </row>
    <row r="42" spans="1:6" x14ac:dyDescent="0.25">
      <c r="A42" s="4">
        <v>37622</v>
      </c>
      <c r="B42" s="1">
        <f t="shared" si="4"/>
        <v>260089.04692991122</v>
      </c>
      <c r="C42" s="1">
        <f t="shared" si="0"/>
        <v>1083.7043622079634</v>
      </c>
      <c r="D42" s="7">
        <f t="shared" si="1"/>
        <v>1460.1548145930183</v>
      </c>
      <c r="E42" s="1">
        <f t="shared" si="2"/>
        <v>376.45045238505486</v>
      </c>
      <c r="F42" s="1">
        <f t="shared" si="3"/>
        <v>259712.59647752615</v>
      </c>
    </row>
    <row r="43" spans="1:6" x14ac:dyDescent="0.25">
      <c r="A43" s="4">
        <v>37653</v>
      </c>
      <c r="B43" s="1">
        <f t="shared" si="4"/>
        <v>259712.59647752615</v>
      </c>
      <c r="C43" s="1">
        <f t="shared" si="0"/>
        <v>1082.1358186563589</v>
      </c>
      <c r="D43" s="7">
        <f t="shared" si="1"/>
        <v>1460.1548145930183</v>
      </c>
      <c r="E43" s="1">
        <f t="shared" si="2"/>
        <v>378.01899593665939</v>
      </c>
      <c r="F43" s="1">
        <f t="shared" si="3"/>
        <v>259334.57748158948</v>
      </c>
    </row>
    <row r="44" spans="1:6" x14ac:dyDescent="0.25">
      <c r="A44" s="4">
        <v>37681</v>
      </c>
      <c r="B44" s="1">
        <f t="shared" si="4"/>
        <v>259334.57748158948</v>
      </c>
      <c r="C44" s="1">
        <f t="shared" si="0"/>
        <v>1080.5607395066229</v>
      </c>
      <c r="D44" s="7">
        <f t="shared" si="1"/>
        <v>1460.1548145930183</v>
      </c>
      <c r="E44" s="1">
        <f t="shared" si="2"/>
        <v>379.59407508639538</v>
      </c>
      <c r="F44" s="1">
        <f t="shared" si="3"/>
        <v>258954.9834065031</v>
      </c>
    </row>
    <row r="45" spans="1:6" x14ac:dyDescent="0.25">
      <c r="A45" s="4">
        <v>37712</v>
      </c>
      <c r="B45" s="1">
        <f t="shared" si="4"/>
        <v>258954.9834065031</v>
      </c>
      <c r="C45" s="1">
        <f t="shared" si="0"/>
        <v>1078.9790975270962</v>
      </c>
      <c r="D45" s="7">
        <f t="shared" si="1"/>
        <v>1460.1548145930183</v>
      </c>
      <c r="E45" s="1">
        <f t="shared" si="2"/>
        <v>381.17571706592207</v>
      </c>
      <c r="F45" s="1">
        <f t="shared" si="3"/>
        <v>258573.80768943718</v>
      </c>
    </row>
    <row r="46" spans="1:6" x14ac:dyDescent="0.25">
      <c r="A46" s="4">
        <v>37742</v>
      </c>
      <c r="B46" s="1">
        <f t="shared" si="4"/>
        <v>258573.80768943718</v>
      </c>
      <c r="C46" s="1">
        <f t="shared" si="0"/>
        <v>1077.3908653726548</v>
      </c>
      <c r="D46" s="7">
        <f t="shared" si="1"/>
        <v>1460.1548145930183</v>
      </c>
      <c r="E46" s="1">
        <f t="shared" si="2"/>
        <v>382.76394922036343</v>
      </c>
      <c r="F46" s="1">
        <f t="shared" si="3"/>
        <v>258191.04374021682</v>
      </c>
    </row>
    <row r="47" spans="1:6" x14ac:dyDescent="0.25">
      <c r="A47" s="4">
        <v>37773</v>
      </c>
      <c r="B47" s="1">
        <f t="shared" si="4"/>
        <v>258191.04374021682</v>
      </c>
      <c r="C47" s="1">
        <f t="shared" si="0"/>
        <v>1075.7960155842368</v>
      </c>
      <c r="D47" s="7">
        <f t="shared" si="1"/>
        <v>1460.1548145930183</v>
      </c>
      <c r="E47" s="1">
        <f t="shared" si="2"/>
        <v>384.35879900878149</v>
      </c>
      <c r="F47" s="1">
        <f t="shared" si="3"/>
        <v>257806.68494120805</v>
      </c>
    </row>
    <row r="48" spans="1:6" x14ac:dyDescent="0.25">
      <c r="A48" s="4">
        <v>37803</v>
      </c>
      <c r="B48" s="1">
        <f t="shared" si="4"/>
        <v>257806.68494120805</v>
      </c>
      <c r="C48" s="1">
        <f t="shared" si="0"/>
        <v>1074.1945205883669</v>
      </c>
      <c r="D48" s="7">
        <f t="shared" si="1"/>
        <v>1460.1548145930183</v>
      </c>
      <c r="E48" s="1">
        <f t="shared" si="2"/>
        <v>385.96029400465136</v>
      </c>
      <c r="F48" s="1">
        <f t="shared" si="3"/>
        <v>257420.7246472034</v>
      </c>
    </row>
    <row r="49" spans="1:6" x14ac:dyDescent="0.25">
      <c r="A49" s="4">
        <v>37834</v>
      </c>
      <c r="B49" s="1">
        <f t="shared" si="4"/>
        <v>257420.7246472034</v>
      </c>
      <c r="C49" s="1">
        <f t="shared" si="0"/>
        <v>1072.5863526966809</v>
      </c>
      <c r="D49" s="7">
        <f t="shared" si="1"/>
        <v>1460.1548145930183</v>
      </c>
      <c r="E49" s="1">
        <f t="shared" si="2"/>
        <v>387.56846189633734</v>
      </c>
      <c r="F49" s="1">
        <f t="shared" si="3"/>
        <v>257033.15618530707</v>
      </c>
    </row>
    <row r="50" spans="1:6" x14ac:dyDescent="0.25">
      <c r="A50" s="4">
        <v>37865</v>
      </c>
      <c r="B50" s="1">
        <f t="shared" si="4"/>
        <v>257033.15618530707</v>
      </c>
      <c r="C50" s="1">
        <f t="shared" si="0"/>
        <v>1070.9714841054461</v>
      </c>
      <c r="D50" s="7">
        <f t="shared" si="1"/>
        <v>1460.1548145930183</v>
      </c>
      <c r="E50" s="1">
        <f t="shared" si="2"/>
        <v>389.18333048757222</v>
      </c>
      <c r="F50" s="1">
        <f t="shared" si="3"/>
        <v>256643.9728548195</v>
      </c>
    </row>
    <row r="51" spans="1:6" x14ac:dyDescent="0.25">
      <c r="A51" s="4">
        <v>37895</v>
      </c>
      <c r="B51" s="1">
        <f t="shared" si="4"/>
        <v>256643.9728548195</v>
      </c>
      <c r="C51" s="1">
        <f t="shared" si="0"/>
        <v>1069.3498868950812</v>
      </c>
      <c r="D51" s="7">
        <f t="shared" si="1"/>
        <v>1460.1548145930183</v>
      </c>
      <c r="E51" s="1">
        <f t="shared" si="2"/>
        <v>390.80492769793705</v>
      </c>
      <c r="F51" s="1">
        <f t="shared" si="3"/>
        <v>256253.16792712157</v>
      </c>
    </row>
    <row r="52" spans="1:6" x14ac:dyDescent="0.25">
      <c r="A52" s="4">
        <v>37926</v>
      </c>
      <c r="B52" s="1">
        <f t="shared" si="4"/>
        <v>256253.16792712157</v>
      </c>
      <c r="C52" s="1">
        <f t="shared" si="0"/>
        <v>1067.7215330296731</v>
      </c>
      <c r="D52" s="7">
        <f t="shared" si="1"/>
        <v>1460.1548145930183</v>
      </c>
      <c r="E52" s="1">
        <f t="shared" si="2"/>
        <v>392.43328156334519</v>
      </c>
      <c r="F52" s="1">
        <f t="shared" si="3"/>
        <v>255860.73464555823</v>
      </c>
    </row>
    <row r="53" spans="1:6" x14ac:dyDescent="0.25">
      <c r="A53" s="4">
        <v>37956</v>
      </c>
      <c r="B53" s="1">
        <f t="shared" si="4"/>
        <v>255860.73464555823</v>
      </c>
      <c r="C53" s="1">
        <f t="shared" si="0"/>
        <v>1066.0863943564925</v>
      </c>
      <c r="D53" s="7">
        <f t="shared" si="1"/>
        <v>1460.1548145930183</v>
      </c>
      <c r="E53" s="1">
        <f t="shared" si="2"/>
        <v>394.06842023652575</v>
      </c>
      <c r="F53" s="1">
        <f t="shared" si="3"/>
        <v>255466.66622532171</v>
      </c>
    </row>
    <row r="54" spans="1:6" x14ac:dyDescent="0.25">
      <c r="A54" s="4">
        <v>37987</v>
      </c>
      <c r="B54" s="1">
        <f t="shared" si="4"/>
        <v>255466.66622532171</v>
      </c>
      <c r="C54" s="1">
        <f t="shared" si="0"/>
        <v>1064.444442605507</v>
      </c>
      <c r="D54" s="7">
        <f t="shared" si="1"/>
        <v>1460.1548145930183</v>
      </c>
      <c r="E54" s="1">
        <f t="shared" si="2"/>
        <v>395.71037198751128</v>
      </c>
      <c r="F54" s="1">
        <f t="shared" si="3"/>
        <v>255070.95585333419</v>
      </c>
    </row>
    <row r="55" spans="1:6" x14ac:dyDescent="0.25">
      <c r="A55" s="4">
        <v>38018</v>
      </c>
      <c r="B55" s="1">
        <f t="shared" si="4"/>
        <v>255070.95585333419</v>
      </c>
      <c r="C55" s="1">
        <f t="shared" si="0"/>
        <v>1062.7956493888923</v>
      </c>
      <c r="D55" s="7">
        <f t="shared" si="1"/>
        <v>1460.1548145930183</v>
      </c>
      <c r="E55" s="1">
        <f t="shared" si="2"/>
        <v>397.35916520412593</v>
      </c>
      <c r="F55" s="1">
        <f t="shared" si="3"/>
        <v>254673.59668813006</v>
      </c>
    </row>
    <row r="56" spans="1:6" x14ac:dyDescent="0.25">
      <c r="A56" s="4">
        <v>38047</v>
      </c>
      <c r="B56" s="1">
        <f t="shared" si="4"/>
        <v>254673.59668813006</v>
      </c>
      <c r="C56" s="1">
        <f t="shared" si="0"/>
        <v>1061.1399862005419</v>
      </c>
      <c r="D56" s="7">
        <f t="shared" si="1"/>
        <v>1460.1548145930183</v>
      </c>
      <c r="E56" s="1">
        <f t="shared" si="2"/>
        <v>399.01482839247637</v>
      </c>
      <c r="F56" s="1">
        <f t="shared" si="3"/>
        <v>254274.58185973758</v>
      </c>
    </row>
    <row r="57" spans="1:6" x14ac:dyDescent="0.25">
      <c r="A57" s="4">
        <v>38078</v>
      </c>
      <c r="B57" s="1">
        <f t="shared" si="4"/>
        <v>254274.58185973758</v>
      </c>
      <c r="C57" s="1">
        <f t="shared" si="0"/>
        <v>1059.4774244155733</v>
      </c>
      <c r="D57" s="7">
        <f t="shared" si="1"/>
        <v>1460.1548145930183</v>
      </c>
      <c r="E57" s="1">
        <f t="shared" si="2"/>
        <v>400.67739017744498</v>
      </c>
      <c r="F57" s="1">
        <f t="shared" si="3"/>
        <v>253873.90446956013</v>
      </c>
    </row>
    <row r="58" spans="1:6" x14ac:dyDescent="0.25">
      <c r="A58" s="4">
        <v>38108</v>
      </c>
      <c r="B58" s="1">
        <f t="shared" si="4"/>
        <v>253873.90446956013</v>
      </c>
      <c r="C58" s="1">
        <f t="shared" si="0"/>
        <v>1057.8079352898339</v>
      </c>
      <c r="D58" s="7">
        <f t="shared" si="1"/>
        <v>1460.1548145930183</v>
      </c>
      <c r="E58" s="1">
        <f t="shared" si="2"/>
        <v>402.34687930318432</v>
      </c>
      <c r="F58" s="1">
        <f t="shared" si="3"/>
        <v>253471.55759025694</v>
      </c>
    </row>
    <row r="59" spans="1:6" x14ac:dyDescent="0.25">
      <c r="A59" s="4">
        <v>38139</v>
      </c>
      <c r="B59" s="1">
        <f t="shared" si="4"/>
        <v>253471.55759025694</v>
      </c>
      <c r="C59" s="1">
        <f t="shared" si="0"/>
        <v>1056.131489959404</v>
      </c>
      <c r="D59" s="7">
        <f t="shared" si="1"/>
        <v>1460.1548145930183</v>
      </c>
      <c r="E59" s="1">
        <f t="shared" si="2"/>
        <v>404.02332463361427</v>
      </c>
      <c r="F59" s="1">
        <f t="shared" si="3"/>
        <v>253067.53426562331</v>
      </c>
    </row>
    <row r="60" spans="1:6" x14ac:dyDescent="0.25">
      <c r="A60" s="4">
        <v>38169</v>
      </c>
      <c r="B60" s="1">
        <f t="shared" si="4"/>
        <v>253067.53426562331</v>
      </c>
      <c r="C60" s="1">
        <f t="shared" si="0"/>
        <v>1054.448059440097</v>
      </c>
      <c r="D60" s="7">
        <f t="shared" si="1"/>
        <v>1460.1548145930183</v>
      </c>
      <c r="E60" s="1">
        <f t="shared" si="2"/>
        <v>405.70675515292123</v>
      </c>
      <c r="F60" s="1">
        <f t="shared" si="3"/>
        <v>252661.82751047038</v>
      </c>
    </row>
    <row r="61" spans="1:6" x14ac:dyDescent="0.25">
      <c r="A61" s="4">
        <v>38200</v>
      </c>
      <c r="B61" s="1">
        <f t="shared" si="4"/>
        <v>252661.82751047038</v>
      </c>
      <c r="C61" s="1">
        <f t="shared" si="0"/>
        <v>1052.7576146269598</v>
      </c>
      <c r="D61" s="7">
        <f t="shared" si="1"/>
        <v>1460.1548145930183</v>
      </c>
      <c r="E61" s="1">
        <f t="shared" si="2"/>
        <v>407.39719996605845</v>
      </c>
      <c r="F61" s="1">
        <f t="shared" si="3"/>
        <v>252254.43031050431</v>
      </c>
    </row>
    <row r="62" spans="1:6" x14ac:dyDescent="0.25">
      <c r="A62" s="4">
        <v>38231</v>
      </c>
      <c r="B62" s="1">
        <f t="shared" si="4"/>
        <v>252254.43031050431</v>
      </c>
      <c r="C62" s="1">
        <f t="shared" si="0"/>
        <v>1051.060126293768</v>
      </c>
      <c r="D62" s="7">
        <f t="shared" si="1"/>
        <v>1460.1548145930183</v>
      </c>
      <c r="E62" s="1">
        <f t="shared" si="2"/>
        <v>409.09468829925027</v>
      </c>
      <c r="F62" s="1">
        <f t="shared" si="3"/>
        <v>251845.33562220505</v>
      </c>
    </row>
    <row r="63" spans="1:6" x14ac:dyDescent="0.25">
      <c r="A63" s="4">
        <v>38261</v>
      </c>
      <c r="B63" s="1">
        <f t="shared" si="4"/>
        <v>251845.33562220505</v>
      </c>
      <c r="C63" s="1">
        <f t="shared" si="0"/>
        <v>1049.3555650925209</v>
      </c>
      <c r="D63" s="7">
        <f t="shared" si="1"/>
        <v>1460.1548145930183</v>
      </c>
      <c r="E63" s="1">
        <f t="shared" si="2"/>
        <v>410.79924950049735</v>
      </c>
      <c r="F63" s="1">
        <f t="shared" si="3"/>
        <v>251434.53637270455</v>
      </c>
    </row>
    <row r="64" spans="1:6" x14ac:dyDescent="0.25">
      <c r="A64" s="4">
        <v>38292</v>
      </c>
      <c r="B64" s="1">
        <f t="shared" si="4"/>
        <v>251434.53637270455</v>
      </c>
      <c r="C64" s="1">
        <f t="shared" si="0"/>
        <v>1047.6439015529356</v>
      </c>
      <c r="D64" s="7">
        <f t="shared" si="1"/>
        <v>1460.1548145930183</v>
      </c>
      <c r="E64" s="1">
        <f t="shared" si="2"/>
        <v>412.51091304008264</v>
      </c>
      <c r="F64" s="1">
        <f t="shared" si="3"/>
        <v>251022.02545966447</v>
      </c>
    </row>
    <row r="65" spans="1:6" x14ac:dyDescent="0.25">
      <c r="A65" s="4">
        <v>38322</v>
      </c>
      <c r="B65" s="1">
        <f t="shared" si="4"/>
        <v>251022.02545966447</v>
      </c>
      <c r="C65" s="1">
        <f t="shared" si="0"/>
        <v>1045.9251060819352</v>
      </c>
      <c r="D65" s="7">
        <f t="shared" si="1"/>
        <v>1460.1548145930183</v>
      </c>
      <c r="E65" s="1">
        <f t="shared" si="2"/>
        <v>414.22970851108312</v>
      </c>
      <c r="F65" s="1">
        <f t="shared" si="3"/>
        <v>250607.79575115338</v>
      </c>
    </row>
    <row r="66" spans="1:6" x14ac:dyDescent="0.25">
      <c r="A66" s="4">
        <v>38353</v>
      </c>
      <c r="B66" s="1">
        <f t="shared" si="4"/>
        <v>250607.79575115338</v>
      </c>
      <c r="C66" s="1">
        <f t="shared" si="0"/>
        <v>1044.1991489631391</v>
      </c>
      <c r="D66" s="7">
        <f t="shared" si="1"/>
        <v>1460.1548145930183</v>
      </c>
      <c r="E66" s="1">
        <f t="shared" si="2"/>
        <v>415.95566562987915</v>
      </c>
      <c r="F66" s="1">
        <f t="shared" si="3"/>
        <v>250191.84008552349</v>
      </c>
    </row>
    <row r="67" spans="1:6" x14ac:dyDescent="0.25">
      <c r="A67" s="4">
        <v>38384</v>
      </c>
      <c r="B67" s="1">
        <f t="shared" si="4"/>
        <v>250191.84008552349</v>
      </c>
      <c r="C67" s="1">
        <f t="shared" si="0"/>
        <v>1042.4660003563479</v>
      </c>
      <c r="D67" s="7">
        <f t="shared" si="1"/>
        <v>1460.1548145930183</v>
      </c>
      <c r="E67" s="1">
        <f t="shared" si="2"/>
        <v>417.6888142366704</v>
      </c>
      <c r="F67" s="1">
        <f t="shared" si="3"/>
        <v>249774.15127128683</v>
      </c>
    </row>
    <row r="68" spans="1:6" x14ac:dyDescent="0.25">
      <c r="A68" s="4">
        <v>38412</v>
      </c>
      <c r="B68" s="1">
        <f t="shared" si="4"/>
        <v>249774.15127128683</v>
      </c>
      <c r="C68" s="1">
        <f t="shared" si="0"/>
        <v>1040.7256302970284</v>
      </c>
      <c r="D68" s="7">
        <f t="shared" si="1"/>
        <v>1460.1548145930183</v>
      </c>
      <c r="E68" s="1">
        <f t="shared" si="2"/>
        <v>419.4291842959899</v>
      </c>
      <c r="F68" s="1">
        <f t="shared" si="3"/>
        <v>249354.72208699083</v>
      </c>
    </row>
    <row r="69" spans="1:6" x14ac:dyDescent="0.25">
      <c r="A69" s="4">
        <v>38443</v>
      </c>
      <c r="B69" s="1">
        <f t="shared" si="4"/>
        <v>249354.72208699083</v>
      </c>
      <c r="C69" s="1">
        <f t="shared" si="0"/>
        <v>1038.9780086957951</v>
      </c>
      <c r="D69" s="7">
        <f t="shared" si="1"/>
        <v>1460.1548145930183</v>
      </c>
      <c r="E69" s="1">
        <f t="shared" si="2"/>
        <v>421.17680589722318</v>
      </c>
      <c r="F69" s="1">
        <f t="shared" si="3"/>
        <v>248933.5452810936</v>
      </c>
    </row>
    <row r="70" spans="1:6" x14ac:dyDescent="0.25">
      <c r="A70" s="4">
        <v>38473</v>
      </c>
      <c r="B70" s="1">
        <f t="shared" si="4"/>
        <v>248933.5452810936</v>
      </c>
      <c r="C70" s="1">
        <f t="shared" si="0"/>
        <v>1037.22310533789</v>
      </c>
      <c r="D70" s="7">
        <f t="shared" si="1"/>
        <v>1460.1548145930183</v>
      </c>
      <c r="E70" s="1">
        <f t="shared" si="2"/>
        <v>422.93170925512823</v>
      </c>
      <c r="F70" s="1">
        <f t="shared" si="3"/>
        <v>248510.61357183848</v>
      </c>
    </row>
    <row r="71" spans="1:6" x14ac:dyDescent="0.25">
      <c r="A71" s="4">
        <v>38504</v>
      </c>
      <c r="B71" s="1">
        <f t="shared" si="4"/>
        <v>248510.61357183848</v>
      </c>
      <c r="C71" s="1">
        <f t="shared" si="0"/>
        <v>1035.4608898826602</v>
      </c>
      <c r="D71" s="7">
        <f t="shared" si="1"/>
        <v>1460.1548145930183</v>
      </c>
      <c r="E71" s="1">
        <f t="shared" si="2"/>
        <v>424.69392471035803</v>
      </c>
      <c r="F71" s="1">
        <f t="shared" si="3"/>
        <v>248085.91964712812</v>
      </c>
    </row>
    <row r="72" spans="1:6" x14ac:dyDescent="0.25">
      <c r="A72" s="4">
        <v>38534</v>
      </c>
      <c r="B72" s="1">
        <f t="shared" si="4"/>
        <v>248085.91964712812</v>
      </c>
      <c r="C72" s="1">
        <f t="shared" si="0"/>
        <v>1033.6913318630338</v>
      </c>
      <c r="D72" s="7">
        <f t="shared" si="1"/>
        <v>1460.1548145930183</v>
      </c>
      <c r="E72" s="1">
        <f t="shared" si="2"/>
        <v>426.46348272998443</v>
      </c>
      <c r="F72" s="1">
        <f t="shared" si="3"/>
        <v>247659.45616439814</v>
      </c>
    </row>
    <row r="73" spans="1:6" x14ac:dyDescent="0.25">
      <c r="A73" s="4">
        <v>38565</v>
      </c>
      <c r="B73" s="1">
        <f t="shared" si="4"/>
        <v>247659.45616439814</v>
      </c>
      <c r="C73" s="1">
        <f t="shared" ref="C73:C136" si="5">B73*($B$4/12)</f>
        <v>1031.9144006849922</v>
      </c>
      <c r="D73" s="7">
        <f t="shared" ref="D73:D136" si="6">$B$5</f>
        <v>1460.1548145930183</v>
      </c>
      <c r="E73" s="1">
        <f t="shared" ref="E73:E136" si="7">D73-C73</f>
        <v>428.24041390802608</v>
      </c>
      <c r="F73" s="1">
        <f t="shared" ref="F73:F136" si="8">B73-E73</f>
        <v>247231.21575049011</v>
      </c>
    </row>
    <row r="74" spans="1:6" x14ac:dyDescent="0.25">
      <c r="A74" s="4">
        <v>38596</v>
      </c>
      <c r="B74" s="1">
        <f t="shared" ref="B74:B137" si="9">F73</f>
        <v>247231.21575049011</v>
      </c>
      <c r="C74" s="1">
        <f t="shared" si="5"/>
        <v>1030.1300656270421</v>
      </c>
      <c r="D74" s="7">
        <f t="shared" si="6"/>
        <v>1460.1548145930183</v>
      </c>
      <c r="E74" s="1">
        <f t="shared" si="7"/>
        <v>430.02474896597619</v>
      </c>
      <c r="F74" s="1">
        <f t="shared" si="8"/>
        <v>246801.19100152413</v>
      </c>
    </row>
    <row r="75" spans="1:6" x14ac:dyDescent="0.25">
      <c r="A75" s="4">
        <v>38626</v>
      </c>
      <c r="B75" s="1">
        <f t="shared" si="9"/>
        <v>246801.19100152413</v>
      </c>
      <c r="C75" s="1">
        <f t="shared" si="5"/>
        <v>1028.338295839684</v>
      </c>
      <c r="D75" s="7">
        <f t="shared" si="6"/>
        <v>1460.1548145930183</v>
      </c>
      <c r="E75" s="1">
        <f t="shared" si="7"/>
        <v>431.81651875333432</v>
      </c>
      <c r="F75" s="1">
        <f t="shared" si="8"/>
        <v>246369.3744827708</v>
      </c>
    </row>
    <row r="76" spans="1:6" x14ac:dyDescent="0.25">
      <c r="A76" s="4">
        <v>38657</v>
      </c>
      <c r="B76" s="1">
        <f t="shared" si="9"/>
        <v>246369.3744827708</v>
      </c>
      <c r="C76" s="1">
        <f t="shared" si="5"/>
        <v>1026.5390603448784</v>
      </c>
      <c r="D76" s="7">
        <f t="shared" si="6"/>
        <v>1460.1548145930183</v>
      </c>
      <c r="E76" s="1">
        <f t="shared" si="7"/>
        <v>433.61575424813987</v>
      </c>
      <c r="F76" s="1">
        <f t="shared" si="8"/>
        <v>245935.75872852266</v>
      </c>
    </row>
    <row r="77" spans="1:6" x14ac:dyDescent="0.25">
      <c r="A77" s="4">
        <v>38687</v>
      </c>
      <c r="B77" s="1">
        <f t="shared" si="9"/>
        <v>245935.75872852266</v>
      </c>
      <c r="C77" s="1">
        <f t="shared" si="5"/>
        <v>1024.732328035511</v>
      </c>
      <c r="D77" s="7">
        <f t="shared" si="6"/>
        <v>1460.1548145930183</v>
      </c>
      <c r="E77" s="1">
        <f t="shared" si="7"/>
        <v>435.42248655750723</v>
      </c>
      <c r="F77" s="1">
        <f t="shared" si="8"/>
        <v>245500.33624196515</v>
      </c>
    </row>
    <row r="78" spans="1:6" x14ac:dyDescent="0.25">
      <c r="A78" s="4">
        <v>38718</v>
      </c>
      <c r="B78" s="1">
        <f t="shared" si="9"/>
        <v>245500.33624196515</v>
      </c>
      <c r="C78" s="1">
        <f t="shared" si="5"/>
        <v>1022.9180676748548</v>
      </c>
      <c r="D78" s="7">
        <f t="shared" si="6"/>
        <v>1460.1548145930183</v>
      </c>
      <c r="E78" s="1">
        <f t="shared" si="7"/>
        <v>437.23674691816348</v>
      </c>
      <c r="F78" s="1">
        <f t="shared" si="8"/>
        <v>245063.09949504698</v>
      </c>
    </row>
    <row r="79" spans="1:6" x14ac:dyDescent="0.25">
      <c r="A79" s="4">
        <v>38749</v>
      </c>
      <c r="B79" s="1">
        <f t="shared" si="9"/>
        <v>245063.09949504698</v>
      </c>
      <c r="C79" s="1">
        <f t="shared" si="5"/>
        <v>1021.096247896029</v>
      </c>
      <c r="D79" s="7">
        <f t="shared" si="6"/>
        <v>1460.1548145930183</v>
      </c>
      <c r="E79" s="1">
        <f t="shared" si="7"/>
        <v>439.05856669698926</v>
      </c>
      <c r="F79" s="1">
        <f t="shared" si="8"/>
        <v>244624.04092834998</v>
      </c>
    </row>
    <row r="80" spans="1:6" x14ac:dyDescent="0.25">
      <c r="A80" s="4">
        <v>38777</v>
      </c>
      <c r="B80" s="1">
        <f t="shared" si="9"/>
        <v>244624.04092834998</v>
      </c>
      <c r="C80" s="1">
        <f t="shared" si="5"/>
        <v>1019.2668372014582</v>
      </c>
      <c r="D80" s="7">
        <f t="shared" si="6"/>
        <v>1460.1548145930183</v>
      </c>
      <c r="E80" s="1">
        <f t="shared" si="7"/>
        <v>440.88797739156007</v>
      </c>
      <c r="F80" s="1">
        <f t="shared" si="8"/>
        <v>244183.15295095841</v>
      </c>
    </row>
    <row r="81" spans="1:6" x14ac:dyDescent="0.25">
      <c r="A81" s="4">
        <v>38808</v>
      </c>
      <c r="B81" s="1">
        <f t="shared" si="9"/>
        <v>244183.15295095841</v>
      </c>
      <c r="C81" s="1">
        <f t="shared" si="5"/>
        <v>1017.4298039623267</v>
      </c>
      <c r="D81" s="7">
        <f t="shared" si="6"/>
        <v>1460.1548145930183</v>
      </c>
      <c r="E81" s="1">
        <f t="shared" si="7"/>
        <v>442.7250106306916</v>
      </c>
      <c r="F81" s="1">
        <f t="shared" si="8"/>
        <v>243740.4279403277</v>
      </c>
    </row>
    <row r="82" spans="1:6" x14ac:dyDescent="0.25">
      <c r="A82" s="4">
        <v>38838</v>
      </c>
      <c r="B82" s="1">
        <f t="shared" si="9"/>
        <v>243740.4279403277</v>
      </c>
      <c r="C82" s="1">
        <f t="shared" si="5"/>
        <v>1015.585116418032</v>
      </c>
      <c r="D82" s="7">
        <f t="shared" si="6"/>
        <v>1460.1548145930183</v>
      </c>
      <c r="E82" s="1">
        <f t="shared" si="7"/>
        <v>444.56969817498623</v>
      </c>
      <c r="F82" s="1">
        <f t="shared" si="8"/>
        <v>243295.85824215272</v>
      </c>
    </row>
    <row r="83" spans="1:6" x14ac:dyDescent="0.25">
      <c r="A83" s="4">
        <v>38869</v>
      </c>
      <c r="B83" s="1">
        <f t="shared" si="9"/>
        <v>243295.85824215272</v>
      </c>
      <c r="C83" s="1">
        <f t="shared" si="5"/>
        <v>1013.7327426756364</v>
      </c>
      <c r="D83" s="7">
        <f t="shared" si="6"/>
        <v>1460.1548145930183</v>
      </c>
      <c r="E83" s="1">
        <f t="shared" si="7"/>
        <v>446.42207191738191</v>
      </c>
      <c r="F83" s="1">
        <f t="shared" si="8"/>
        <v>242849.43617023533</v>
      </c>
    </row>
    <row r="84" spans="1:6" x14ac:dyDescent="0.25">
      <c r="A84" s="4">
        <v>38899</v>
      </c>
      <c r="B84" s="1">
        <f t="shared" si="9"/>
        <v>242849.43617023533</v>
      </c>
      <c r="C84" s="1">
        <f t="shared" si="5"/>
        <v>1011.8726507093139</v>
      </c>
      <c r="D84" s="7">
        <f t="shared" si="6"/>
        <v>1460.1548145930183</v>
      </c>
      <c r="E84" s="1">
        <f t="shared" si="7"/>
        <v>448.28216388370436</v>
      </c>
      <c r="F84" s="1">
        <f t="shared" si="8"/>
        <v>242401.15400635163</v>
      </c>
    </row>
    <row r="85" spans="1:6" x14ac:dyDescent="0.25">
      <c r="A85" s="4">
        <v>38930</v>
      </c>
      <c r="B85" s="1">
        <f t="shared" si="9"/>
        <v>242401.15400635163</v>
      </c>
      <c r="C85" s="1">
        <f t="shared" si="5"/>
        <v>1010.0048083597984</v>
      </c>
      <c r="D85" s="7">
        <f t="shared" si="6"/>
        <v>1460.1548145930183</v>
      </c>
      <c r="E85" s="1">
        <f t="shared" si="7"/>
        <v>450.15000623321987</v>
      </c>
      <c r="F85" s="1">
        <f t="shared" si="8"/>
        <v>241951.00400011841</v>
      </c>
    </row>
    <row r="86" spans="1:6" x14ac:dyDescent="0.25">
      <c r="A86" s="4">
        <v>38961</v>
      </c>
      <c r="B86" s="1">
        <f t="shared" si="9"/>
        <v>241951.00400011841</v>
      </c>
      <c r="C86" s="1">
        <f t="shared" si="5"/>
        <v>1008.1291833338267</v>
      </c>
      <c r="D86" s="7">
        <f t="shared" si="6"/>
        <v>1460.1548145930183</v>
      </c>
      <c r="E86" s="1">
        <f t="shared" si="7"/>
        <v>452.02563125919153</v>
      </c>
      <c r="F86" s="1">
        <f t="shared" si="8"/>
        <v>241498.97836885921</v>
      </c>
    </row>
    <row r="87" spans="1:6" x14ac:dyDescent="0.25">
      <c r="A87" s="4">
        <v>38991</v>
      </c>
      <c r="B87" s="1">
        <f t="shared" si="9"/>
        <v>241498.97836885921</v>
      </c>
      <c r="C87" s="1">
        <f t="shared" si="5"/>
        <v>1006.24574320358</v>
      </c>
      <c r="D87" s="7">
        <f t="shared" si="6"/>
        <v>1460.1548145930183</v>
      </c>
      <c r="E87" s="1">
        <f t="shared" si="7"/>
        <v>453.90907138943828</v>
      </c>
      <c r="F87" s="1">
        <f t="shared" si="8"/>
        <v>241045.06929746977</v>
      </c>
    </row>
    <row r="88" spans="1:6" x14ac:dyDescent="0.25">
      <c r="A88" s="4">
        <v>39022</v>
      </c>
      <c r="B88" s="1">
        <f t="shared" si="9"/>
        <v>241045.06929746977</v>
      </c>
      <c r="C88" s="1">
        <f t="shared" si="5"/>
        <v>1004.3544554061241</v>
      </c>
      <c r="D88" s="7">
        <f t="shared" si="6"/>
        <v>1460.1548145930183</v>
      </c>
      <c r="E88" s="1">
        <f t="shared" si="7"/>
        <v>455.80035918689418</v>
      </c>
      <c r="F88" s="1">
        <f t="shared" si="8"/>
        <v>240589.26893828288</v>
      </c>
    </row>
    <row r="89" spans="1:6" x14ac:dyDescent="0.25">
      <c r="A89" s="4">
        <v>39052</v>
      </c>
      <c r="B89" s="1">
        <f t="shared" si="9"/>
        <v>240589.26893828288</v>
      </c>
      <c r="C89" s="1">
        <f t="shared" si="5"/>
        <v>1002.4552872428453</v>
      </c>
      <c r="D89" s="7">
        <f t="shared" si="6"/>
        <v>1460.1548145930183</v>
      </c>
      <c r="E89" s="1">
        <f t="shared" si="7"/>
        <v>457.69952735017296</v>
      </c>
      <c r="F89" s="1">
        <f t="shared" si="8"/>
        <v>240131.56941093272</v>
      </c>
    </row>
    <row r="90" spans="1:6" x14ac:dyDescent="0.25">
      <c r="A90" s="4">
        <v>39083</v>
      </c>
      <c r="B90" s="1">
        <f t="shared" si="9"/>
        <v>240131.56941093272</v>
      </c>
      <c r="C90" s="1">
        <f t="shared" si="5"/>
        <v>1000.5482058788863</v>
      </c>
      <c r="D90" s="7">
        <f t="shared" si="6"/>
        <v>1460.1548145930183</v>
      </c>
      <c r="E90" s="1">
        <f t="shared" si="7"/>
        <v>459.60660871413199</v>
      </c>
      <c r="F90" s="1">
        <f t="shared" si="8"/>
        <v>239671.96280221859</v>
      </c>
    </row>
    <row r="91" spans="1:6" x14ac:dyDescent="0.25">
      <c r="A91" s="4">
        <v>39114</v>
      </c>
      <c r="B91" s="1">
        <f t="shared" si="9"/>
        <v>239671.96280221859</v>
      </c>
      <c r="C91" s="1">
        <f t="shared" si="5"/>
        <v>998.63317834257748</v>
      </c>
      <c r="D91" s="7">
        <f t="shared" si="6"/>
        <v>1460.1548145930183</v>
      </c>
      <c r="E91" s="1">
        <f t="shared" si="7"/>
        <v>461.52163625044079</v>
      </c>
      <c r="F91" s="1">
        <f t="shared" si="8"/>
        <v>239210.44116596816</v>
      </c>
    </row>
    <row r="92" spans="1:6" x14ac:dyDescent="0.25">
      <c r="A92" s="4">
        <v>39142</v>
      </c>
      <c r="B92" s="1">
        <f t="shared" si="9"/>
        <v>239210.44116596816</v>
      </c>
      <c r="C92" s="1">
        <f t="shared" si="5"/>
        <v>996.71017152486729</v>
      </c>
      <c r="D92" s="7">
        <f t="shared" si="6"/>
        <v>1460.1548145930183</v>
      </c>
      <c r="E92" s="1">
        <f t="shared" si="7"/>
        <v>463.44464306815098</v>
      </c>
      <c r="F92" s="1">
        <f t="shared" si="8"/>
        <v>238746.99652290001</v>
      </c>
    </row>
    <row r="93" spans="1:6" x14ac:dyDescent="0.25">
      <c r="A93" s="4">
        <v>39173</v>
      </c>
      <c r="B93" s="1">
        <f t="shared" si="9"/>
        <v>238746.99652290001</v>
      </c>
      <c r="C93" s="1">
        <f t="shared" si="5"/>
        <v>994.77915217875</v>
      </c>
      <c r="D93" s="7">
        <f t="shared" si="6"/>
        <v>1460.1548145930183</v>
      </c>
      <c r="E93" s="1">
        <f t="shared" si="7"/>
        <v>465.37566241426828</v>
      </c>
      <c r="F93" s="1">
        <f t="shared" si="8"/>
        <v>238281.62086048574</v>
      </c>
    </row>
    <row r="94" spans="1:6" x14ac:dyDescent="0.25">
      <c r="A94" s="4">
        <v>39203</v>
      </c>
      <c r="B94" s="1">
        <f t="shared" si="9"/>
        <v>238281.62086048574</v>
      </c>
      <c r="C94" s="1">
        <f t="shared" si="5"/>
        <v>992.84008691869053</v>
      </c>
      <c r="D94" s="7">
        <f t="shared" si="6"/>
        <v>1460.1548145930183</v>
      </c>
      <c r="E94" s="1">
        <f t="shared" si="7"/>
        <v>467.31472767432774</v>
      </c>
      <c r="F94" s="1">
        <f t="shared" si="8"/>
        <v>237814.30613281141</v>
      </c>
    </row>
    <row r="95" spans="1:6" x14ac:dyDescent="0.25">
      <c r="A95" s="4">
        <v>39234</v>
      </c>
      <c r="B95" s="1">
        <f t="shared" si="9"/>
        <v>237814.30613281141</v>
      </c>
      <c r="C95" s="1">
        <f t="shared" si="5"/>
        <v>990.89294222004753</v>
      </c>
      <c r="D95" s="7">
        <f t="shared" si="6"/>
        <v>1460.1548145930183</v>
      </c>
      <c r="E95" s="1">
        <f t="shared" si="7"/>
        <v>469.26187237297074</v>
      </c>
      <c r="F95" s="1">
        <f t="shared" si="8"/>
        <v>237345.04426043844</v>
      </c>
    </row>
    <row r="96" spans="1:6" x14ac:dyDescent="0.25">
      <c r="A96" s="4">
        <v>39264</v>
      </c>
      <c r="B96" s="1">
        <f t="shared" si="9"/>
        <v>237345.04426043844</v>
      </c>
      <c r="C96" s="1">
        <f t="shared" si="5"/>
        <v>988.93768441849352</v>
      </c>
      <c r="D96" s="7">
        <f t="shared" si="6"/>
        <v>1460.1548145930183</v>
      </c>
      <c r="E96" s="1">
        <f t="shared" si="7"/>
        <v>471.21713017452475</v>
      </c>
      <c r="F96" s="1">
        <f t="shared" si="8"/>
        <v>236873.82713026393</v>
      </c>
    </row>
    <row r="97" spans="1:6" x14ac:dyDescent="0.25">
      <c r="A97" s="4">
        <v>39295</v>
      </c>
      <c r="B97" s="1">
        <f t="shared" si="9"/>
        <v>236873.82713026393</v>
      </c>
      <c r="C97" s="1">
        <f t="shared" si="5"/>
        <v>986.97427970943306</v>
      </c>
      <c r="D97" s="7">
        <f t="shared" si="6"/>
        <v>1460.1548145930183</v>
      </c>
      <c r="E97" s="1">
        <f t="shared" si="7"/>
        <v>473.18053488358521</v>
      </c>
      <c r="F97" s="1">
        <f t="shared" si="8"/>
        <v>236400.64659538036</v>
      </c>
    </row>
    <row r="98" spans="1:6" x14ac:dyDescent="0.25">
      <c r="A98" s="4">
        <v>39326</v>
      </c>
      <c r="B98" s="1">
        <f t="shared" si="9"/>
        <v>236400.64659538036</v>
      </c>
      <c r="C98" s="1">
        <f t="shared" si="5"/>
        <v>985.00269414741808</v>
      </c>
      <c r="D98" s="7">
        <f t="shared" si="6"/>
        <v>1460.1548145930183</v>
      </c>
      <c r="E98" s="1">
        <f t="shared" si="7"/>
        <v>475.15212044560019</v>
      </c>
      <c r="F98" s="1">
        <f t="shared" si="8"/>
        <v>235925.49447493476</v>
      </c>
    </row>
    <row r="99" spans="1:6" x14ac:dyDescent="0.25">
      <c r="A99" s="4">
        <v>39356</v>
      </c>
      <c r="B99" s="1">
        <f t="shared" si="9"/>
        <v>235925.49447493476</v>
      </c>
      <c r="C99" s="1">
        <f t="shared" si="5"/>
        <v>983.02289364556145</v>
      </c>
      <c r="D99" s="7">
        <f t="shared" si="6"/>
        <v>1460.1548145930183</v>
      </c>
      <c r="E99" s="1">
        <f t="shared" si="7"/>
        <v>477.13192094745682</v>
      </c>
      <c r="F99" s="1">
        <f t="shared" si="8"/>
        <v>235448.3625539873</v>
      </c>
    </row>
    <row r="100" spans="1:6" x14ac:dyDescent="0.25">
      <c r="A100" s="4">
        <v>39387</v>
      </c>
      <c r="B100" s="1">
        <f t="shared" si="9"/>
        <v>235448.3625539873</v>
      </c>
      <c r="C100" s="1">
        <f t="shared" si="5"/>
        <v>981.03484397494708</v>
      </c>
      <c r="D100" s="7">
        <f t="shared" si="6"/>
        <v>1460.1548145930183</v>
      </c>
      <c r="E100" s="1">
        <f t="shared" si="7"/>
        <v>479.11997061807119</v>
      </c>
      <c r="F100" s="1">
        <f t="shared" si="8"/>
        <v>234969.24258336923</v>
      </c>
    </row>
    <row r="101" spans="1:6" x14ac:dyDescent="0.25">
      <c r="A101" s="4">
        <v>39417</v>
      </c>
      <c r="B101" s="1">
        <f t="shared" si="9"/>
        <v>234969.24258336923</v>
      </c>
      <c r="C101" s="1">
        <f t="shared" si="5"/>
        <v>979.03851076403839</v>
      </c>
      <c r="D101" s="7">
        <f t="shared" si="6"/>
        <v>1460.1548145930183</v>
      </c>
      <c r="E101" s="1">
        <f t="shared" si="7"/>
        <v>481.11630382897988</v>
      </c>
      <c r="F101" s="1">
        <f t="shared" si="8"/>
        <v>234488.12627954024</v>
      </c>
    </row>
    <row r="102" spans="1:6" x14ac:dyDescent="0.25">
      <c r="A102" s="4">
        <v>39448</v>
      </c>
      <c r="B102" s="1">
        <f t="shared" si="9"/>
        <v>234488.12627954024</v>
      </c>
      <c r="C102" s="1">
        <f t="shared" si="5"/>
        <v>977.03385949808433</v>
      </c>
      <c r="D102" s="7">
        <f t="shared" si="6"/>
        <v>1460.1548145930183</v>
      </c>
      <c r="E102" s="1">
        <f t="shared" si="7"/>
        <v>483.12095509493395</v>
      </c>
      <c r="F102" s="1">
        <f t="shared" si="8"/>
        <v>234005.00532444532</v>
      </c>
    </row>
    <row r="103" spans="1:6" x14ac:dyDescent="0.25">
      <c r="A103" s="4">
        <v>39479</v>
      </c>
      <c r="B103" s="1">
        <f t="shared" si="9"/>
        <v>234005.00532444532</v>
      </c>
      <c r="C103" s="1">
        <f t="shared" si="5"/>
        <v>975.02085551852213</v>
      </c>
      <c r="D103" s="7">
        <f t="shared" si="6"/>
        <v>1460.1548145930183</v>
      </c>
      <c r="E103" s="1">
        <f t="shared" si="7"/>
        <v>485.13395907449615</v>
      </c>
      <c r="F103" s="1">
        <f t="shared" si="8"/>
        <v>233519.87136537081</v>
      </c>
    </row>
    <row r="104" spans="1:6" x14ac:dyDescent="0.25">
      <c r="A104" s="4">
        <v>39508</v>
      </c>
      <c r="B104" s="1">
        <f t="shared" si="9"/>
        <v>233519.87136537081</v>
      </c>
      <c r="C104" s="1">
        <f t="shared" si="5"/>
        <v>972.99946402237833</v>
      </c>
      <c r="D104" s="7">
        <f t="shared" si="6"/>
        <v>1460.1548145930183</v>
      </c>
      <c r="E104" s="1">
        <f t="shared" si="7"/>
        <v>487.15535057063994</v>
      </c>
      <c r="F104" s="1">
        <f t="shared" si="8"/>
        <v>233032.71601480016</v>
      </c>
    </row>
    <row r="105" spans="1:6" x14ac:dyDescent="0.25">
      <c r="A105" s="4">
        <v>39539</v>
      </c>
      <c r="B105" s="1">
        <f t="shared" si="9"/>
        <v>233032.71601480016</v>
      </c>
      <c r="C105" s="1">
        <f t="shared" si="5"/>
        <v>970.96965006166727</v>
      </c>
      <c r="D105" s="7">
        <f t="shared" si="6"/>
        <v>1460.1548145930183</v>
      </c>
      <c r="E105" s="1">
        <f t="shared" si="7"/>
        <v>489.18516453135101</v>
      </c>
      <c r="F105" s="1">
        <f t="shared" si="8"/>
        <v>232543.53085026881</v>
      </c>
    </row>
    <row r="106" spans="1:6" x14ac:dyDescent="0.25">
      <c r="A106" s="4">
        <v>39569</v>
      </c>
      <c r="B106" s="1">
        <f t="shared" si="9"/>
        <v>232543.53085026881</v>
      </c>
      <c r="C106" s="1">
        <f t="shared" si="5"/>
        <v>968.93137854278666</v>
      </c>
      <c r="D106" s="7">
        <f t="shared" si="6"/>
        <v>1460.1548145930183</v>
      </c>
      <c r="E106" s="1">
        <f t="shared" si="7"/>
        <v>491.22343605023161</v>
      </c>
      <c r="F106" s="1">
        <f t="shared" si="8"/>
        <v>232052.30741421858</v>
      </c>
    </row>
    <row r="107" spans="1:6" x14ac:dyDescent="0.25">
      <c r="A107" s="4">
        <v>39600</v>
      </c>
      <c r="B107" s="1">
        <f t="shared" si="9"/>
        <v>232052.30741421858</v>
      </c>
      <c r="C107" s="1">
        <f t="shared" si="5"/>
        <v>966.8846142259107</v>
      </c>
      <c r="D107" s="7">
        <f t="shared" si="6"/>
        <v>1460.1548145930183</v>
      </c>
      <c r="E107" s="1">
        <f t="shared" si="7"/>
        <v>493.27020036710758</v>
      </c>
      <c r="F107" s="1">
        <f t="shared" si="8"/>
        <v>231559.03721385146</v>
      </c>
    </row>
    <row r="108" spans="1:6" x14ac:dyDescent="0.25">
      <c r="A108" s="4">
        <v>39630</v>
      </c>
      <c r="B108" s="1">
        <f t="shared" si="9"/>
        <v>231559.03721385146</v>
      </c>
      <c r="C108" s="1">
        <f t="shared" si="5"/>
        <v>964.82932172438109</v>
      </c>
      <c r="D108" s="7">
        <f t="shared" si="6"/>
        <v>1460.1548145930183</v>
      </c>
      <c r="E108" s="1">
        <f t="shared" si="7"/>
        <v>495.32549286863718</v>
      </c>
      <c r="F108" s="1">
        <f t="shared" si="8"/>
        <v>231063.71172098283</v>
      </c>
    </row>
    <row r="109" spans="1:6" x14ac:dyDescent="0.25">
      <c r="A109" s="4">
        <v>39661</v>
      </c>
      <c r="B109" s="1">
        <f t="shared" si="9"/>
        <v>231063.71172098283</v>
      </c>
      <c r="C109" s="1">
        <f t="shared" si="5"/>
        <v>962.76546550409512</v>
      </c>
      <c r="D109" s="7">
        <f t="shared" si="6"/>
        <v>1460.1548145930183</v>
      </c>
      <c r="E109" s="1">
        <f t="shared" si="7"/>
        <v>497.38934908892315</v>
      </c>
      <c r="F109" s="1">
        <f t="shared" si="8"/>
        <v>230566.32237189391</v>
      </c>
    </row>
    <row r="110" spans="1:6" x14ac:dyDescent="0.25">
      <c r="A110" s="4">
        <v>39692</v>
      </c>
      <c r="B110" s="1">
        <f t="shared" si="9"/>
        <v>230566.32237189391</v>
      </c>
      <c r="C110" s="1">
        <f t="shared" si="5"/>
        <v>960.69300988289126</v>
      </c>
      <c r="D110" s="7">
        <f t="shared" si="6"/>
        <v>1460.1548145930183</v>
      </c>
      <c r="E110" s="1">
        <f t="shared" si="7"/>
        <v>499.46180471012701</v>
      </c>
      <c r="F110" s="1">
        <f t="shared" si="8"/>
        <v>230066.86056718379</v>
      </c>
    </row>
    <row r="111" spans="1:6" x14ac:dyDescent="0.25">
      <c r="A111" s="4">
        <v>39722</v>
      </c>
      <c r="B111" s="1">
        <f t="shared" si="9"/>
        <v>230066.86056718379</v>
      </c>
      <c r="C111" s="1">
        <f t="shared" si="5"/>
        <v>958.61191902993244</v>
      </c>
      <c r="D111" s="7">
        <f t="shared" si="6"/>
        <v>1460.1548145930183</v>
      </c>
      <c r="E111" s="1">
        <f t="shared" si="7"/>
        <v>501.54289556308584</v>
      </c>
      <c r="F111" s="1">
        <f t="shared" si="8"/>
        <v>229565.31767162069</v>
      </c>
    </row>
    <row r="112" spans="1:6" x14ac:dyDescent="0.25">
      <c r="A112" s="4">
        <v>39753</v>
      </c>
      <c r="B112" s="1">
        <f t="shared" si="9"/>
        <v>229565.31767162069</v>
      </c>
      <c r="C112" s="1">
        <f t="shared" si="5"/>
        <v>956.5221569650862</v>
      </c>
      <c r="D112" s="7">
        <f t="shared" si="6"/>
        <v>1460.1548145930183</v>
      </c>
      <c r="E112" s="1">
        <f t="shared" si="7"/>
        <v>503.63265762793208</v>
      </c>
      <c r="F112" s="1">
        <f t="shared" si="8"/>
        <v>229061.68501399277</v>
      </c>
    </row>
    <row r="113" spans="1:6" x14ac:dyDescent="0.25">
      <c r="A113" s="4">
        <v>39783</v>
      </c>
      <c r="B113" s="1">
        <f t="shared" si="9"/>
        <v>229061.68501399277</v>
      </c>
      <c r="C113" s="1">
        <f t="shared" si="5"/>
        <v>954.42368755830319</v>
      </c>
      <c r="D113" s="7">
        <f t="shared" si="6"/>
        <v>1460.1548145930183</v>
      </c>
      <c r="E113" s="1">
        <f t="shared" si="7"/>
        <v>505.73112703471509</v>
      </c>
      <c r="F113" s="1">
        <f t="shared" si="8"/>
        <v>228555.95388695804</v>
      </c>
    </row>
    <row r="114" spans="1:6" x14ac:dyDescent="0.25">
      <c r="A114" s="4">
        <v>39814</v>
      </c>
      <c r="B114" s="1">
        <f t="shared" si="9"/>
        <v>228555.95388695804</v>
      </c>
      <c r="C114" s="1">
        <f t="shared" si="5"/>
        <v>952.31647452899188</v>
      </c>
      <c r="D114" s="7">
        <f t="shared" si="6"/>
        <v>1460.1548145930183</v>
      </c>
      <c r="E114" s="1">
        <f t="shared" si="7"/>
        <v>507.8383400640264</v>
      </c>
      <c r="F114" s="1">
        <f t="shared" si="8"/>
        <v>228048.11554689403</v>
      </c>
    </row>
    <row r="115" spans="1:6" x14ac:dyDescent="0.25">
      <c r="A115" s="4">
        <v>39845</v>
      </c>
      <c r="B115" s="1">
        <f t="shared" si="9"/>
        <v>228048.11554689403</v>
      </c>
      <c r="C115" s="1">
        <f t="shared" si="5"/>
        <v>950.2004814453918</v>
      </c>
      <c r="D115" s="7">
        <f t="shared" si="6"/>
        <v>1460.1548145930183</v>
      </c>
      <c r="E115" s="1">
        <f t="shared" si="7"/>
        <v>509.95433314762647</v>
      </c>
      <c r="F115" s="1">
        <f t="shared" si="8"/>
        <v>227538.16121374641</v>
      </c>
    </row>
    <row r="116" spans="1:6" x14ac:dyDescent="0.25">
      <c r="A116" s="4">
        <v>39873</v>
      </c>
      <c r="B116" s="1">
        <f t="shared" si="9"/>
        <v>227538.16121374641</v>
      </c>
      <c r="C116" s="1">
        <f t="shared" si="5"/>
        <v>948.0756717239434</v>
      </c>
      <c r="D116" s="7">
        <f t="shared" si="6"/>
        <v>1460.1548145930183</v>
      </c>
      <c r="E116" s="1">
        <f t="shared" si="7"/>
        <v>512.07914286907487</v>
      </c>
      <c r="F116" s="1">
        <f t="shared" si="8"/>
        <v>227026.08207087734</v>
      </c>
    </row>
    <row r="117" spans="1:6" x14ac:dyDescent="0.25">
      <c r="A117" s="4">
        <v>39904</v>
      </c>
      <c r="B117" s="1">
        <f t="shared" si="9"/>
        <v>227026.08207087734</v>
      </c>
      <c r="C117" s="1">
        <f t="shared" si="5"/>
        <v>945.94200862865557</v>
      </c>
      <c r="D117" s="7">
        <f t="shared" si="6"/>
        <v>1460.1548145930183</v>
      </c>
      <c r="E117" s="1">
        <f t="shared" si="7"/>
        <v>514.2128059643627</v>
      </c>
      <c r="F117" s="1">
        <f t="shared" si="8"/>
        <v>226511.86926491297</v>
      </c>
    </row>
    <row r="118" spans="1:6" x14ac:dyDescent="0.25">
      <c r="A118" s="4">
        <v>39934</v>
      </c>
      <c r="B118" s="1">
        <f t="shared" si="9"/>
        <v>226511.86926491297</v>
      </c>
      <c r="C118" s="1">
        <f t="shared" si="5"/>
        <v>943.79945527047073</v>
      </c>
      <c r="D118" s="7">
        <f t="shared" si="6"/>
        <v>1460.1548145930183</v>
      </c>
      <c r="E118" s="1">
        <f t="shared" si="7"/>
        <v>516.35535932254754</v>
      </c>
      <c r="F118" s="1">
        <f t="shared" si="8"/>
        <v>225995.51390559043</v>
      </c>
    </row>
    <row r="119" spans="1:6" x14ac:dyDescent="0.25">
      <c r="A119" s="4">
        <v>39965</v>
      </c>
      <c r="B119" s="1">
        <f t="shared" si="9"/>
        <v>225995.51390559043</v>
      </c>
      <c r="C119" s="1">
        <f t="shared" si="5"/>
        <v>941.6479746066268</v>
      </c>
      <c r="D119" s="7">
        <f t="shared" si="6"/>
        <v>1460.1548145930183</v>
      </c>
      <c r="E119" s="1">
        <f t="shared" si="7"/>
        <v>518.50683998639147</v>
      </c>
      <c r="F119" s="1">
        <f t="shared" si="8"/>
        <v>225477.00706560403</v>
      </c>
    </row>
    <row r="120" spans="1:6" x14ac:dyDescent="0.25">
      <c r="A120" s="4">
        <v>39995</v>
      </c>
      <c r="B120" s="1">
        <f t="shared" si="9"/>
        <v>225477.00706560403</v>
      </c>
      <c r="C120" s="1">
        <f t="shared" si="5"/>
        <v>939.48752944001683</v>
      </c>
      <c r="D120" s="7">
        <f t="shared" si="6"/>
        <v>1460.1548145930183</v>
      </c>
      <c r="E120" s="1">
        <f t="shared" si="7"/>
        <v>520.66728515300144</v>
      </c>
      <c r="F120" s="1">
        <f t="shared" si="8"/>
        <v>224956.33978045103</v>
      </c>
    </row>
    <row r="121" spans="1:6" x14ac:dyDescent="0.25">
      <c r="A121" s="4">
        <v>40026</v>
      </c>
      <c r="B121" s="1">
        <f t="shared" si="9"/>
        <v>224956.33978045103</v>
      </c>
      <c r="C121" s="1">
        <f t="shared" si="5"/>
        <v>937.31808241854594</v>
      </c>
      <c r="D121" s="7">
        <f t="shared" si="6"/>
        <v>1460.1548145930183</v>
      </c>
      <c r="E121" s="1">
        <f t="shared" si="7"/>
        <v>522.83673217447233</v>
      </c>
      <c r="F121" s="1">
        <f t="shared" si="8"/>
        <v>224433.50304827656</v>
      </c>
    </row>
    <row r="122" spans="1:6" x14ac:dyDescent="0.25">
      <c r="A122" s="4">
        <v>40057</v>
      </c>
      <c r="B122" s="1">
        <f t="shared" si="9"/>
        <v>224433.50304827656</v>
      </c>
      <c r="C122" s="1">
        <f t="shared" si="5"/>
        <v>935.13959603448563</v>
      </c>
      <c r="D122" s="7">
        <f t="shared" si="6"/>
        <v>1460.1548145930183</v>
      </c>
      <c r="E122" s="1">
        <f t="shared" si="7"/>
        <v>525.01521855853264</v>
      </c>
      <c r="F122" s="1">
        <f t="shared" si="8"/>
        <v>223908.48782971801</v>
      </c>
    </row>
    <row r="123" spans="1:6" x14ac:dyDescent="0.25">
      <c r="A123" s="4">
        <v>40087</v>
      </c>
      <c r="B123" s="1">
        <f t="shared" si="9"/>
        <v>223908.48782971801</v>
      </c>
      <c r="C123" s="1">
        <f t="shared" si="5"/>
        <v>932.95203262382506</v>
      </c>
      <c r="D123" s="7">
        <f t="shared" si="6"/>
        <v>1460.1548145930183</v>
      </c>
      <c r="E123" s="1">
        <f t="shared" si="7"/>
        <v>527.20278196919321</v>
      </c>
      <c r="F123" s="1">
        <f t="shared" si="8"/>
        <v>223381.28504774882</v>
      </c>
    </row>
    <row r="124" spans="1:6" x14ac:dyDescent="0.25">
      <c r="A124" s="4">
        <v>40118</v>
      </c>
      <c r="B124" s="1">
        <f t="shared" si="9"/>
        <v>223381.28504774882</v>
      </c>
      <c r="C124" s="1">
        <f t="shared" si="5"/>
        <v>930.75535436562006</v>
      </c>
      <c r="D124" s="7">
        <f t="shared" si="6"/>
        <v>1460.1548145930183</v>
      </c>
      <c r="E124" s="1">
        <f t="shared" si="7"/>
        <v>529.39946022739821</v>
      </c>
      <c r="F124" s="1">
        <f t="shared" si="8"/>
        <v>222851.88558752142</v>
      </c>
    </row>
    <row r="125" spans="1:6" x14ac:dyDescent="0.25">
      <c r="A125" s="4">
        <v>40148</v>
      </c>
      <c r="B125" s="1">
        <f t="shared" si="9"/>
        <v>222851.88558752142</v>
      </c>
      <c r="C125" s="1">
        <f t="shared" si="5"/>
        <v>928.54952328133925</v>
      </c>
      <c r="D125" s="7">
        <f t="shared" si="6"/>
        <v>1460.1548145930183</v>
      </c>
      <c r="E125" s="1">
        <f t="shared" si="7"/>
        <v>531.60529131167903</v>
      </c>
      <c r="F125" s="1">
        <f t="shared" si="8"/>
        <v>222320.28029620973</v>
      </c>
    </row>
    <row r="126" spans="1:6" x14ac:dyDescent="0.25">
      <c r="A126" s="4">
        <v>40179</v>
      </c>
      <c r="B126" s="1">
        <f t="shared" si="9"/>
        <v>222320.28029620973</v>
      </c>
      <c r="C126" s="1">
        <f t="shared" si="5"/>
        <v>926.33450123420721</v>
      </c>
      <c r="D126" s="7">
        <f t="shared" si="6"/>
        <v>1460.1548145930183</v>
      </c>
      <c r="E126" s="1">
        <f t="shared" si="7"/>
        <v>533.82031335881106</v>
      </c>
      <c r="F126" s="1">
        <f t="shared" si="8"/>
        <v>221786.45998285091</v>
      </c>
    </row>
    <row r="127" spans="1:6" x14ac:dyDescent="0.25">
      <c r="A127" s="4">
        <v>40210</v>
      </c>
      <c r="B127" s="1">
        <f t="shared" si="9"/>
        <v>221786.45998285091</v>
      </c>
      <c r="C127" s="1">
        <f t="shared" si="5"/>
        <v>924.11024992854539</v>
      </c>
      <c r="D127" s="7">
        <f t="shared" si="6"/>
        <v>1460.1548145930183</v>
      </c>
      <c r="E127" s="1">
        <f t="shared" si="7"/>
        <v>536.04456466447289</v>
      </c>
      <c r="F127" s="1">
        <f t="shared" si="8"/>
        <v>221250.41541818643</v>
      </c>
    </row>
    <row r="128" spans="1:6" x14ac:dyDescent="0.25">
      <c r="A128" s="4">
        <v>40238</v>
      </c>
      <c r="B128" s="1">
        <f t="shared" si="9"/>
        <v>221250.41541818643</v>
      </c>
      <c r="C128" s="1">
        <f t="shared" si="5"/>
        <v>921.87673090911005</v>
      </c>
      <c r="D128" s="7">
        <f t="shared" si="6"/>
        <v>1460.1548145930183</v>
      </c>
      <c r="E128" s="1">
        <f t="shared" si="7"/>
        <v>538.27808368390822</v>
      </c>
      <c r="F128" s="1">
        <f t="shared" si="8"/>
        <v>220712.13733450253</v>
      </c>
    </row>
    <row r="129" spans="1:6" x14ac:dyDescent="0.25">
      <c r="A129" s="4">
        <v>40269</v>
      </c>
      <c r="B129" s="1">
        <f t="shared" si="9"/>
        <v>220712.13733450253</v>
      </c>
      <c r="C129" s="1">
        <f t="shared" si="5"/>
        <v>919.63390556042725</v>
      </c>
      <c r="D129" s="7">
        <f t="shared" si="6"/>
        <v>1460.1548145930183</v>
      </c>
      <c r="E129" s="1">
        <f t="shared" si="7"/>
        <v>540.52090903259102</v>
      </c>
      <c r="F129" s="1">
        <f t="shared" si="8"/>
        <v>220171.61642546995</v>
      </c>
    </row>
    <row r="130" spans="1:6" x14ac:dyDescent="0.25">
      <c r="A130" s="4">
        <v>40299</v>
      </c>
      <c r="B130" s="1">
        <f t="shared" si="9"/>
        <v>220171.61642546995</v>
      </c>
      <c r="C130" s="1">
        <f t="shared" si="5"/>
        <v>917.38173510612478</v>
      </c>
      <c r="D130" s="7">
        <f t="shared" si="6"/>
        <v>1460.1548145930183</v>
      </c>
      <c r="E130" s="1">
        <f t="shared" si="7"/>
        <v>542.77307948689349</v>
      </c>
      <c r="F130" s="1">
        <f t="shared" si="8"/>
        <v>219628.84334598307</v>
      </c>
    </row>
    <row r="131" spans="1:6" x14ac:dyDescent="0.25">
      <c r="A131" s="4">
        <v>40330</v>
      </c>
      <c r="B131" s="1">
        <f t="shared" si="9"/>
        <v>219628.84334598307</v>
      </c>
      <c r="C131" s="1">
        <f t="shared" si="5"/>
        <v>915.12018060826279</v>
      </c>
      <c r="D131" s="7">
        <f t="shared" si="6"/>
        <v>1460.1548145930183</v>
      </c>
      <c r="E131" s="1">
        <f t="shared" si="7"/>
        <v>545.03463398475549</v>
      </c>
      <c r="F131" s="1">
        <f t="shared" si="8"/>
        <v>219083.80871199831</v>
      </c>
    </row>
    <row r="132" spans="1:6" x14ac:dyDescent="0.25">
      <c r="A132" s="4">
        <v>40360</v>
      </c>
      <c r="B132" s="1">
        <f t="shared" si="9"/>
        <v>219083.80871199831</v>
      </c>
      <c r="C132" s="1">
        <f t="shared" si="5"/>
        <v>912.84920296665962</v>
      </c>
      <c r="D132" s="7">
        <f t="shared" si="6"/>
        <v>1460.1548145930183</v>
      </c>
      <c r="E132" s="1">
        <f t="shared" si="7"/>
        <v>547.30561162635865</v>
      </c>
      <c r="F132" s="1">
        <f t="shared" si="8"/>
        <v>218536.50310037195</v>
      </c>
    </row>
    <row r="133" spans="1:6" x14ac:dyDescent="0.25">
      <c r="A133" s="4">
        <v>40391</v>
      </c>
      <c r="B133" s="1">
        <f t="shared" si="9"/>
        <v>218536.50310037195</v>
      </c>
      <c r="C133" s="1">
        <f t="shared" si="5"/>
        <v>910.56876291821641</v>
      </c>
      <c r="D133" s="7">
        <f t="shared" si="6"/>
        <v>1460.1548145930183</v>
      </c>
      <c r="E133" s="1">
        <f t="shared" si="7"/>
        <v>549.58605167480187</v>
      </c>
      <c r="F133" s="1">
        <f t="shared" si="8"/>
        <v>217986.91704869716</v>
      </c>
    </row>
    <row r="134" spans="1:6" x14ac:dyDescent="0.25">
      <c r="A134" s="4">
        <v>40422</v>
      </c>
      <c r="B134" s="1">
        <f t="shared" si="9"/>
        <v>217986.91704869716</v>
      </c>
      <c r="C134" s="1">
        <f t="shared" si="5"/>
        <v>908.27882103623813</v>
      </c>
      <c r="D134" s="7">
        <f t="shared" si="6"/>
        <v>1460.1548145930183</v>
      </c>
      <c r="E134" s="1">
        <f t="shared" si="7"/>
        <v>551.87599355678014</v>
      </c>
      <c r="F134" s="1">
        <f t="shared" si="8"/>
        <v>217435.04105514038</v>
      </c>
    </row>
    <row r="135" spans="1:6" x14ac:dyDescent="0.25">
      <c r="A135" s="4">
        <v>40452</v>
      </c>
      <c r="B135" s="1">
        <f t="shared" si="9"/>
        <v>217435.04105514038</v>
      </c>
      <c r="C135" s="1">
        <f t="shared" si="5"/>
        <v>905.97933772975159</v>
      </c>
      <c r="D135" s="7">
        <f t="shared" si="6"/>
        <v>1460.1548145930183</v>
      </c>
      <c r="E135" s="1">
        <f t="shared" si="7"/>
        <v>554.17547686326668</v>
      </c>
      <c r="F135" s="1">
        <f t="shared" si="8"/>
        <v>216880.86557827712</v>
      </c>
    </row>
    <row r="136" spans="1:6" x14ac:dyDescent="0.25">
      <c r="A136" s="4">
        <v>40483</v>
      </c>
      <c r="B136" s="1">
        <f t="shared" si="9"/>
        <v>216880.86557827712</v>
      </c>
      <c r="C136" s="1">
        <f t="shared" si="5"/>
        <v>903.67027324282128</v>
      </c>
      <c r="D136" s="7">
        <f t="shared" si="6"/>
        <v>1460.1548145930183</v>
      </c>
      <c r="E136" s="1">
        <f t="shared" si="7"/>
        <v>556.48454135019699</v>
      </c>
      <c r="F136" s="1">
        <f t="shared" si="8"/>
        <v>216324.38103692693</v>
      </c>
    </row>
    <row r="137" spans="1:6" x14ac:dyDescent="0.25">
      <c r="A137" s="4">
        <v>40513</v>
      </c>
      <c r="B137" s="1">
        <f t="shared" si="9"/>
        <v>216324.38103692693</v>
      </c>
      <c r="C137" s="1">
        <f t="shared" ref="C137:C200" si="10">B137*($B$4/12)</f>
        <v>901.35158765386223</v>
      </c>
      <c r="D137" s="7">
        <f t="shared" ref="D137:D200" si="11">$B$5</f>
        <v>1460.1548145930183</v>
      </c>
      <c r="E137" s="1">
        <f t="shared" ref="E137:E200" si="12">D137-C137</f>
        <v>558.80322693915605</v>
      </c>
      <c r="F137" s="1">
        <f t="shared" ref="F137:F200" si="13">B137-E137</f>
        <v>215765.57780998776</v>
      </c>
    </row>
    <row r="138" spans="1:6" x14ac:dyDescent="0.25">
      <c r="A138" s="4">
        <v>40544</v>
      </c>
      <c r="B138" s="1">
        <f t="shared" ref="B138:B201" si="14">F137</f>
        <v>215765.57780998776</v>
      </c>
      <c r="C138" s="1">
        <f t="shared" si="10"/>
        <v>899.02324087494901</v>
      </c>
      <c r="D138" s="7">
        <f t="shared" si="11"/>
        <v>1460.1548145930183</v>
      </c>
      <c r="E138" s="1">
        <f t="shared" si="12"/>
        <v>561.13157371806926</v>
      </c>
      <c r="F138" s="1">
        <f t="shared" si="13"/>
        <v>215204.44623626969</v>
      </c>
    </row>
    <row r="139" spans="1:6" x14ac:dyDescent="0.25">
      <c r="A139" s="4">
        <v>40575</v>
      </c>
      <c r="B139" s="1">
        <f t="shared" si="14"/>
        <v>215204.44623626969</v>
      </c>
      <c r="C139" s="1">
        <f t="shared" si="10"/>
        <v>896.68519265112366</v>
      </c>
      <c r="D139" s="7">
        <f t="shared" si="11"/>
        <v>1460.1548145930183</v>
      </c>
      <c r="E139" s="1">
        <f t="shared" si="12"/>
        <v>563.46962194189462</v>
      </c>
      <c r="F139" s="1">
        <f t="shared" si="13"/>
        <v>214640.97661432781</v>
      </c>
    </row>
    <row r="140" spans="1:6" x14ac:dyDescent="0.25">
      <c r="A140" s="4">
        <v>40603</v>
      </c>
      <c r="B140" s="1">
        <f t="shared" si="14"/>
        <v>214640.97661432781</v>
      </c>
      <c r="C140" s="1">
        <f t="shared" si="10"/>
        <v>894.33740255969917</v>
      </c>
      <c r="D140" s="7">
        <f t="shared" si="11"/>
        <v>1460.1548145930183</v>
      </c>
      <c r="E140" s="1">
        <f t="shared" si="12"/>
        <v>565.8174120333191</v>
      </c>
      <c r="F140" s="1">
        <f t="shared" si="13"/>
        <v>214075.15920229448</v>
      </c>
    </row>
    <row r="141" spans="1:6" x14ac:dyDescent="0.25">
      <c r="A141" s="4">
        <v>40634</v>
      </c>
      <c r="B141" s="1">
        <f t="shared" si="14"/>
        <v>214075.15920229448</v>
      </c>
      <c r="C141" s="1">
        <f t="shared" si="10"/>
        <v>891.97983000956037</v>
      </c>
      <c r="D141" s="7">
        <f t="shared" si="11"/>
        <v>1460.1548145930183</v>
      </c>
      <c r="E141" s="1">
        <f t="shared" si="12"/>
        <v>568.1749845834579</v>
      </c>
      <c r="F141" s="1">
        <f t="shared" si="13"/>
        <v>213506.98421771103</v>
      </c>
    </row>
    <row r="142" spans="1:6" x14ac:dyDescent="0.25">
      <c r="A142" s="4">
        <v>40664</v>
      </c>
      <c r="B142" s="1">
        <f t="shared" si="14"/>
        <v>213506.98421771103</v>
      </c>
      <c r="C142" s="1">
        <f t="shared" si="10"/>
        <v>889.61243424046256</v>
      </c>
      <c r="D142" s="7">
        <f t="shared" si="11"/>
        <v>1460.1548145930183</v>
      </c>
      <c r="E142" s="1">
        <f t="shared" si="12"/>
        <v>570.54238035255571</v>
      </c>
      <c r="F142" s="1">
        <f t="shared" si="13"/>
        <v>212936.44183735846</v>
      </c>
    </row>
    <row r="143" spans="1:6" x14ac:dyDescent="0.25">
      <c r="A143" s="4">
        <v>40695</v>
      </c>
      <c r="B143" s="1">
        <f t="shared" si="14"/>
        <v>212936.44183735846</v>
      </c>
      <c r="C143" s="1">
        <f t="shared" si="10"/>
        <v>887.23517432232688</v>
      </c>
      <c r="D143" s="7">
        <f t="shared" si="11"/>
        <v>1460.1548145930183</v>
      </c>
      <c r="E143" s="1">
        <f t="shared" si="12"/>
        <v>572.91964027069139</v>
      </c>
      <c r="F143" s="1">
        <f t="shared" si="13"/>
        <v>212363.52219708776</v>
      </c>
    </row>
    <row r="144" spans="1:6" x14ac:dyDescent="0.25">
      <c r="A144" s="4">
        <v>40725</v>
      </c>
      <c r="B144" s="1">
        <f t="shared" si="14"/>
        <v>212363.52219708776</v>
      </c>
      <c r="C144" s="1">
        <f t="shared" si="10"/>
        <v>884.84800915453229</v>
      </c>
      <c r="D144" s="7">
        <f t="shared" si="11"/>
        <v>1460.1548145930183</v>
      </c>
      <c r="E144" s="1">
        <f t="shared" si="12"/>
        <v>575.30680543848598</v>
      </c>
      <c r="F144" s="1">
        <f t="shared" si="13"/>
        <v>211788.21539164928</v>
      </c>
    </row>
    <row r="145" spans="1:6" x14ac:dyDescent="0.25">
      <c r="A145" s="4">
        <v>40756</v>
      </c>
      <c r="B145" s="1">
        <f t="shared" si="14"/>
        <v>211788.21539164928</v>
      </c>
      <c r="C145" s="1">
        <f t="shared" si="10"/>
        <v>882.45089746520534</v>
      </c>
      <c r="D145" s="7">
        <f t="shared" si="11"/>
        <v>1460.1548145930183</v>
      </c>
      <c r="E145" s="1">
        <f t="shared" si="12"/>
        <v>577.70391712781293</v>
      </c>
      <c r="F145" s="1">
        <f t="shared" si="13"/>
        <v>211210.51147452148</v>
      </c>
    </row>
    <row r="146" spans="1:6" x14ac:dyDescent="0.25">
      <c r="A146" s="4">
        <v>40787</v>
      </c>
      <c r="B146" s="1">
        <f t="shared" si="14"/>
        <v>211210.51147452148</v>
      </c>
      <c r="C146" s="1">
        <f t="shared" si="10"/>
        <v>880.04379781050613</v>
      </c>
      <c r="D146" s="7">
        <f t="shared" si="11"/>
        <v>1460.1548145930183</v>
      </c>
      <c r="E146" s="1">
        <f t="shared" si="12"/>
        <v>580.11101678251214</v>
      </c>
      <c r="F146" s="1">
        <f t="shared" si="13"/>
        <v>210630.40045773896</v>
      </c>
    </row>
    <row r="147" spans="1:6" x14ac:dyDescent="0.25">
      <c r="A147" s="4">
        <v>40817</v>
      </c>
      <c r="B147" s="1">
        <f t="shared" si="14"/>
        <v>210630.40045773896</v>
      </c>
      <c r="C147" s="1">
        <f t="shared" si="10"/>
        <v>877.6266685739123</v>
      </c>
      <c r="D147" s="7">
        <f t="shared" si="11"/>
        <v>1460.1548145930183</v>
      </c>
      <c r="E147" s="1">
        <f t="shared" si="12"/>
        <v>582.52814601910598</v>
      </c>
      <c r="F147" s="1">
        <f t="shared" si="13"/>
        <v>210047.87231171984</v>
      </c>
    </row>
    <row r="148" spans="1:6" x14ac:dyDescent="0.25">
      <c r="A148" s="4">
        <v>40848</v>
      </c>
      <c r="B148" s="1">
        <f t="shared" si="14"/>
        <v>210047.87231171984</v>
      </c>
      <c r="C148" s="1">
        <f t="shared" si="10"/>
        <v>875.19946796549937</v>
      </c>
      <c r="D148" s="7">
        <f t="shared" si="11"/>
        <v>1460.1548145930183</v>
      </c>
      <c r="E148" s="1">
        <f t="shared" si="12"/>
        <v>584.95534662751891</v>
      </c>
      <c r="F148" s="1">
        <f t="shared" si="13"/>
        <v>209462.91696509233</v>
      </c>
    </row>
    <row r="149" spans="1:6" x14ac:dyDescent="0.25">
      <c r="A149" s="4">
        <v>40878</v>
      </c>
      <c r="B149" s="1">
        <f t="shared" si="14"/>
        <v>209462.91696509233</v>
      </c>
      <c r="C149" s="1">
        <f t="shared" si="10"/>
        <v>872.76215402121807</v>
      </c>
      <c r="D149" s="7">
        <f t="shared" si="11"/>
        <v>1460.1548145930183</v>
      </c>
      <c r="E149" s="1">
        <f t="shared" si="12"/>
        <v>587.39266057180021</v>
      </c>
      <c r="F149" s="1">
        <f t="shared" si="13"/>
        <v>208875.52430452054</v>
      </c>
    </row>
    <row r="150" spans="1:6" x14ac:dyDescent="0.25">
      <c r="A150" s="4">
        <v>40909</v>
      </c>
      <c r="B150" s="1">
        <f t="shared" si="14"/>
        <v>208875.52430452054</v>
      </c>
      <c r="C150" s="1">
        <f t="shared" si="10"/>
        <v>870.31468460216888</v>
      </c>
      <c r="D150" s="7">
        <f t="shared" si="11"/>
        <v>1460.1548145930183</v>
      </c>
      <c r="E150" s="1">
        <f t="shared" si="12"/>
        <v>589.84012999084939</v>
      </c>
      <c r="F150" s="1">
        <f t="shared" si="13"/>
        <v>208285.68417452968</v>
      </c>
    </row>
    <row r="151" spans="1:6" x14ac:dyDescent="0.25">
      <c r="A151" s="4">
        <v>40940</v>
      </c>
      <c r="B151" s="1">
        <f t="shared" si="14"/>
        <v>208285.68417452968</v>
      </c>
      <c r="C151" s="1">
        <f t="shared" si="10"/>
        <v>867.85701739387366</v>
      </c>
      <c r="D151" s="7">
        <f t="shared" si="11"/>
        <v>1460.1548145930183</v>
      </c>
      <c r="E151" s="1">
        <f t="shared" si="12"/>
        <v>592.29779719914461</v>
      </c>
      <c r="F151" s="1">
        <f t="shared" si="13"/>
        <v>207693.38637733055</v>
      </c>
    </row>
    <row r="152" spans="1:6" x14ac:dyDescent="0.25">
      <c r="A152" s="4">
        <v>40969</v>
      </c>
      <c r="B152" s="1">
        <f t="shared" si="14"/>
        <v>207693.38637733055</v>
      </c>
      <c r="C152" s="1">
        <f t="shared" si="10"/>
        <v>865.38910990554393</v>
      </c>
      <c r="D152" s="7">
        <f t="shared" si="11"/>
        <v>1460.1548145930183</v>
      </c>
      <c r="E152" s="1">
        <f t="shared" si="12"/>
        <v>594.76570468747434</v>
      </c>
      <c r="F152" s="1">
        <f t="shared" si="13"/>
        <v>207098.62067264307</v>
      </c>
    </row>
    <row r="153" spans="1:6" x14ac:dyDescent="0.25">
      <c r="A153" s="4">
        <v>41000</v>
      </c>
      <c r="B153" s="1">
        <f t="shared" si="14"/>
        <v>207098.62067264307</v>
      </c>
      <c r="C153" s="1">
        <f t="shared" si="10"/>
        <v>862.91091946934614</v>
      </c>
      <c r="D153" s="7">
        <f t="shared" si="11"/>
        <v>1460.1548145930183</v>
      </c>
      <c r="E153" s="1">
        <f t="shared" si="12"/>
        <v>597.24389512367213</v>
      </c>
      <c r="F153" s="1">
        <f t="shared" si="13"/>
        <v>206501.37677751938</v>
      </c>
    </row>
    <row r="154" spans="1:6" x14ac:dyDescent="0.25">
      <c r="A154" s="4">
        <v>41030</v>
      </c>
      <c r="B154" s="1">
        <f t="shared" si="14"/>
        <v>206501.37677751938</v>
      </c>
      <c r="C154" s="1">
        <f t="shared" si="10"/>
        <v>860.42240323966405</v>
      </c>
      <c r="D154" s="7">
        <f t="shared" si="11"/>
        <v>1460.1548145930183</v>
      </c>
      <c r="E154" s="1">
        <f t="shared" si="12"/>
        <v>599.73241135335422</v>
      </c>
      <c r="F154" s="1">
        <f t="shared" si="13"/>
        <v>205901.64436616603</v>
      </c>
    </row>
    <row r="155" spans="1:6" x14ac:dyDescent="0.25">
      <c r="A155" s="4">
        <v>41061</v>
      </c>
      <c r="B155" s="1">
        <f t="shared" si="14"/>
        <v>205901.64436616603</v>
      </c>
      <c r="C155" s="1">
        <f t="shared" si="10"/>
        <v>857.92351819235842</v>
      </c>
      <c r="D155" s="7">
        <f t="shared" si="11"/>
        <v>1460.1548145930183</v>
      </c>
      <c r="E155" s="1">
        <f t="shared" si="12"/>
        <v>602.23129640065986</v>
      </c>
      <c r="F155" s="1">
        <f t="shared" si="13"/>
        <v>205299.41306976537</v>
      </c>
    </row>
    <row r="156" spans="1:6" x14ac:dyDescent="0.25">
      <c r="A156" s="4">
        <v>41091</v>
      </c>
      <c r="B156" s="1">
        <f t="shared" si="14"/>
        <v>205299.41306976537</v>
      </c>
      <c r="C156" s="1">
        <f t="shared" si="10"/>
        <v>855.41422112402233</v>
      </c>
      <c r="D156" s="7">
        <f t="shared" si="11"/>
        <v>1460.1548145930183</v>
      </c>
      <c r="E156" s="1">
        <f t="shared" si="12"/>
        <v>604.74059346899594</v>
      </c>
      <c r="F156" s="1">
        <f t="shared" si="13"/>
        <v>204694.67247629637</v>
      </c>
    </row>
    <row r="157" spans="1:6" x14ac:dyDescent="0.25">
      <c r="A157" s="4">
        <v>41122</v>
      </c>
      <c r="B157" s="1">
        <f t="shared" si="14"/>
        <v>204694.67247629637</v>
      </c>
      <c r="C157" s="1">
        <f t="shared" si="10"/>
        <v>852.89446865123489</v>
      </c>
      <c r="D157" s="7">
        <f t="shared" si="11"/>
        <v>1460.1548145930183</v>
      </c>
      <c r="E157" s="1">
        <f t="shared" si="12"/>
        <v>607.26034594178338</v>
      </c>
      <c r="F157" s="1">
        <f t="shared" si="13"/>
        <v>204087.41213035458</v>
      </c>
    </row>
    <row r="158" spans="1:6" x14ac:dyDescent="0.25">
      <c r="A158" s="4">
        <v>41153</v>
      </c>
      <c r="B158" s="1">
        <f t="shared" si="14"/>
        <v>204087.41213035458</v>
      </c>
      <c r="C158" s="1">
        <f t="shared" si="10"/>
        <v>850.3642172098107</v>
      </c>
      <c r="D158" s="7">
        <f t="shared" si="11"/>
        <v>1460.1548145930183</v>
      </c>
      <c r="E158" s="1">
        <f t="shared" si="12"/>
        <v>609.79059738320757</v>
      </c>
      <c r="F158" s="1">
        <f t="shared" si="13"/>
        <v>203477.62153297139</v>
      </c>
    </row>
    <row r="159" spans="1:6" x14ac:dyDescent="0.25">
      <c r="A159" s="4">
        <v>41183</v>
      </c>
      <c r="B159" s="1">
        <f t="shared" si="14"/>
        <v>203477.62153297139</v>
      </c>
      <c r="C159" s="1">
        <f t="shared" si="10"/>
        <v>847.82342305404745</v>
      </c>
      <c r="D159" s="7">
        <f t="shared" si="11"/>
        <v>1460.1548145930183</v>
      </c>
      <c r="E159" s="1">
        <f t="shared" si="12"/>
        <v>612.33139153897082</v>
      </c>
      <c r="F159" s="1">
        <f t="shared" si="13"/>
        <v>202865.29014143243</v>
      </c>
    </row>
    <row r="160" spans="1:6" x14ac:dyDescent="0.25">
      <c r="A160" s="4">
        <v>41214</v>
      </c>
      <c r="B160" s="1">
        <f t="shared" si="14"/>
        <v>202865.29014143243</v>
      </c>
      <c r="C160" s="1">
        <f t="shared" si="10"/>
        <v>845.27204225596847</v>
      </c>
      <c r="D160" s="7">
        <f t="shared" si="11"/>
        <v>1460.1548145930183</v>
      </c>
      <c r="E160" s="1">
        <f t="shared" si="12"/>
        <v>614.8827723370498</v>
      </c>
      <c r="F160" s="1">
        <f t="shared" si="13"/>
        <v>202250.40736909537</v>
      </c>
    </row>
    <row r="161" spans="1:6" x14ac:dyDescent="0.25">
      <c r="A161" s="4">
        <v>41244</v>
      </c>
      <c r="B161" s="1">
        <f t="shared" si="14"/>
        <v>202250.40736909537</v>
      </c>
      <c r="C161" s="1">
        <f t="shared" si="10"/>
        <v>842.71003070456402</v>
      </c>
      <c r="D161" s="7">
        <f t="shared" si="11"/>
        <v>1460.1548145930183</v>
      </c>
      <c r="E161" s="1">
        <f t="shared" si="12"/>
        <v>617.44478388845425</v>
      </c>
      <c r="F161" s="1">
        <f t="shared" si="13"/>
        <v>201632.9625852069</v>
      </c>
    </row>
    <row r="162" spans="1:6" x14ac:dyDescent="0.25">
      <c r="A162" s="4">
        <v>41275</v>
      </c>
      <c r="B162" s="1">
        <f t="shared" si="14"/>
        <v>201632.9625852069</v>
      </c>
      <c r="C162" s="1">
        <f t="shared" si="10"/>
        <v>840.13734410502877</v>
      </c>
      <c r="D162" s="7">
        <f t="shared" si="11"/>
        <v>1460.1548145930183</v>
      </c>
      <c r="E162" s="1">
        <f t="shared" si="12"/>
        <v>620.0174704879895</v>
      </c>
      <c r="F162" s="1">
        <f t="shared" si="13"/>
        <v>201012.94511471892</v>
      </c>
    </row>
    <row r="163" spans="1:6" x14ac:dyDescent="0.25">
      <c r="A163" s="4">
        <v>41306</v>
      </c>
      <c r="B163" s="1">
        <f t="shared" si="14"/>
        <v>201012.94511471892</v>
      </c>
      <c r="C163" s="1">
        <f t="shared" si="10"/>
        <v>837.55393797799547</v>
      </c>
      <c r="D163" s="7">
        <f t="shared" si="11"/>
        <v>1460.1548145930183</v>
      </c>
      <c r="E163" s="1">
        <f t="shared" si="12"/>
        <v>622.6008766150228</v>
      </c>
      <c r="F163" s="1">
        <f t="shared" si="13"/>
        <v>200390.34423810389</v>
      </c>
    </row>
    <row r="164" spans="1:6" x14ac:dyDescent="0.25">
      <c r="A164" s="4">
        <v>41334</v>
      </c>
      <c r="B164" s="1">
        <f t="shared" si="14"/>
        <v>200390.34423810389</v>
      </c>
      <c r="C164" s="1">
        <f t="shared" si="10"/>
        <v>834.95976765876617</v>
      </c>
      <c r="D164" s="7">
        <f t="shared" si="11"/>
        <v>1460.1548145930183</v>
      </c>
      <c r="E164" s="1">
        <f t="shared" si="12"/>
        <v>625.1950469342521</v>
      </c>
      <c r="F164" s="1">
        <f t="shared" si="13"/>
        <v>199765.14919116965</v>
      </c>
    </row>
    <row r="165" spans="1:6" x14ac:dyDescent="0.25">
      <c r="A165" s="4">
        <v>41365</v>
      </c>
      <c r="B165" s="1">
        <f t="shared" si="14"/>
        <v>199765.14919116965</v>
      </c>
      <c r="C165" s="1">
        <f t="shared" si="10"/>
        <v>832.35478829654016</v>
      </c>
      <c r="D165" s="7">
        <f t="shared" si="11"/>
        <v>1460.1548145930183</v>
      </c>
      <c r="E165" s="1">
        <f t="shared" si="12"/>
        <v>627.80002629647811</v>
      </c>
      <c r="F165" s="1">
        <f t="shared" si="13"/>
        <v>199137.34916487316</v>
      </c>
    </row>
    <row r="166" spans="1:6" x14ac:dyDescent="0.25">
      <c r="A166" s="4">
        <v>41395</v>
      </c>
      <c r="B166" s="1">
        <f t="shared" si="14"/>
        <v>199137.34916487316</v>
      </c>
      <c r="C166" s="1">
        <f t="shared" si="10"/>
        <v>829.73895485363812</v>
      </c>
      <c r="D166" s="7">
        <f t="shared" si="11"/>
        <v>1460.1548145930183</v>
      </c>
      <c r="E166" s="1">
        <f t="shared" si="12"/>
        <v>630.41585973938015</v>
      </c>
      <c r="F166" s="1">
        <f t="shared" si="13"/>
        <v>198506.93330513377</v>
      </c>
    </row>
    <row r="167" spans="1:6" x14ac:dyDescent="0.25">
      <c r="A167" s="4">
        <v>41426</v>
      </c>
      <c r="B167" s="1">
        <f t="shared" si="14"/>
        <v>198506.93330513377</v>
      </c>
      <c r="C167" s="1">
        <f t="shared" si="10"/>
        <v>827.11222210472408</v>
      </c>
      <c r="D167" s="7">
        <f t="shared" si="11"/>
        <v>1460.1548145930183</v>
      </c>
      <c r="E167" s="1">
        <f t="shared" si="12"/>
        <v>633.04259248829419</v>
      </c>
      <c r="F167" s="1">
        <f t="shared" si="13"/>
        <v>197873.89071264549</v>
      </c>
    </row>
    <row r="168" spans="1:6" x14ac:dyDescent="0.25">
      <c r="A168" s="4">
        <v>41456</v>
      </c>
      <c r="B168" s="1">
        <f t="shared" si="14"/>
        <v>197873.89071264549</v>
      </c>
      <c r="C168" s="1">
        <f t="shared" si="10"/>
        <v>824.47454463602287</v>
      </c>
      <c r="D168" s="7">
        <f t="shared" si="11"/>
        <v>1460.1548145930183</v>
      </c>
      <c r="E168" s="1">
        <f t="shared" si="12"/>
        <v>635.6802699569954</v>
      </c>
      <c r="F168" s="1">
        <f t="shared" si="13"/>
        <v>197238.21044268849</v>
      </c>
    </row>
    <row r="169" spans="1:6" x14ac:dyDescent="0.25">
      <c r="A169" s="4">
        <v>41487</v>
      </c>
      <c r="B169" s="1">
        <f t="shared" si="14"/>
        <v>197238.21044268849</v>
      </c>
      <c r="C169" s="1">
        <f t="shared" si="10"/>
        <v>821.8258768445354</v>
      </c>
      <c r="D169" s="7">
        <f t="shared" si="11"/>
        <v>1460.1548145930183</v>
      </c>
      <c r="E169" s="1">
        <f t="shared" si="12"/>
        <v>638.32893774848287</v>
      </c>
      <c r="F169" s="1">
        <f t="shared" si="13"/>
        <v>196599.88150494001</v>
      </c>
    </row>
    <row r="170" spans="1:6" x14ac:dyDescent="0.25">
      <c r="A170" s="4">
        <v>41518</v>
      </c>
      <c r="B170" s="1">
        <f t="shared" si="14"/>
        <v>196599.88150494001</v>
      </c>
      <c r="C170" s="1">
        <f t="shared" si="10"/>
        <v>819.16617293725005</v>
      </c>
      <c r="D170" s="7">
        <f t="shared" si="11"/>
        <v>1460.1548145930183</v>
      </c>
      <c r="E170" s="1">
        <f t="shared" si="12"/>
        <v>640.98864165576822</v>
      </c>
      <c r="F170" s="1">
        <f t="shared" si="13"/>
        <v>195958.89286328424</v>
      </c>
    </row>
    <row r="171" spans="1:6" x14ac:dyDescent="0.25">
      <c r="A171" s="4">
        <v>41548</v>
      </c>
      <c r="B171" s="1">
        <f t="shared" si="14"/>
        <v>195958.89286328424</v>
      </c>
      <c r="C171" s="1">
        <f t="shared" si="10"/>
        <v>816.49538693035106</v>
      </c>
      <c r="D171" s="7">
        <f t="shared" si="11"/>
        <v>1460.1548145930183</v>
      </c>
      <c r="E171" s="1">
        <f t="shared" si="12"/>
        <v>643.65942766266721</v>
      </c>
      <c r="F171" s="1">
        <f t="shared" si="13"/>
        <v>195315.23343562157</v>
      </c>
    </row>
    <row r="172" spans="1:6" x14ac:dyDescent="0.25">
      <c r="A172" s="4">
        <v>41579</v>
      </c>
      <c r="B172" s="1">
        <f t="shared" si="14"/>
        <v>195315.23343562157</v>
      </c>
      <c r="C172" s="1">
        <f t="shared" si="10"/>
        <v>813.81347264842316</v>
      </c>
      <c r="D172" s="7">
        <f t="shared" si="11"/>
        <v>1460.1548145930183</v>
      </c>
      <c r="E172" s="1">
        <f t="shared" si="12"/>
        <v>646.34134194459511</v>
      </c>
      <c r="F172" s="1">
        <f t="shared" si="13"/>
        <v>194668.89209367699</v>
      </c>
    </row>
    <row r="173" spans="1:6" x14ac:dyDescent="0.25">
      <c r="A173" s="4">
        <v>41609</v>
      </c>
      <c r="B173" s="1">
        <f t="shared" si="14"/>
        <v>194668.89209367699</v>
      </c>
      <c r="C173" s="1">
        <f t="shared" si="10"/>
        <v>811.12038372365407</v>
      </c>
      <c r="D173" s="7">
        <f t="shared" si="11"/>
        <v>1460.1548145930183</v>
      </c>
      <c r="E173" s="1">
        <f t="shared" si="12"/>
        <v>649.0344308693642</v>
      </c>
      <c r="F173" s="1">
        <f t="shared" si="13"/>
        <v>194019.85766280763</v>
      </c>
    </row>
    <row r="174" spans="1:6" x14ac:dyDescent="0.25">
      <c r="A174" s="4">
        <v>41640</v>
      </c>
      <c r="B174" s="1">
        <f t="shared" si="14"/>
        <v>194019.85766280763</v>
      </c>
      <c r="C174" s="1">
        <f t="shared" si="10"/>
        <v>808.41607359503178</v>
      </c>
      <c r="D174" s="7">
        <f t="shared" si="11"/>
        <v>1460.1548145930183</v>
      </c>
      <c r="E174" s="1">
        <f t="shared" si="12"/>
        <v>651.7387409979865</v>
      </c>
      <c r="F174" s="1">
        <f t="shared" si="13"/>
        <v>193368.11892180963</v>
      </c>
    </row>
    <row r="175" spans="1:6" x14ac:dyDescent="0.25">
      <c r="A175" s="4">
        <v>41671</v>
      </c>
      <c r="B175" s="1">
        <f t="shared" si="14"/>
        <v>193368.11892180963</v>
      </c>
      <c r="C175" s="1">
        <f t="shared" si="10"/>
        <v>805.70049550754015</v>
      </c>
      <c r="D175" s="7">
        <f t="shared" si="11"/>
        <v>1460.1548145930183</v>
      </c>
      <c r="E175" s="1">
        <f t="shared" si="12"/>
        <v>654.45431908547812</v>
      </c>
      <c r="F175" s="1">
        <f t="shared" si="13"/>
        <v>192713.66460272414</v>
      </c>
    </row>
    <row r="176" spans="1:6" x14ac:dyDescent="0.25">
      <c r="A176" s="4">
        <v>41699</v>
      </c>
      <c r="B176" s="1">
        <f t="shared" si="14"/>
        <v>192713.66460272414</v>
      </c>
      <c r="C176" s="1">
        <f t="shared" si="10"/>
        <v>802.97360251135058</v>
      </c>
      <c r="D176" s="7">
        <f t="shared" si="11"/>
        <v>1460.1548145930183</v>
      </c>
      <c r="E176" s="1">
        <f t="shared" si="12"/>
        <v>657.1812120816677</v>
      </c>
      <c r="F176" s="1">
        <f t="shared" si="13"/>
        <v>192056.48339064248</v>
      </c>
    </row>
    <row r="177" spans="1:6" x14ac:dyDescent="0.25">
      <c r="A177" s="4">
        <v>41730</v>
      </c>
      <c r="B177" s="1">
        <f t="shared" si="14"/>
        <v>192056.48339064248</v>
      </c>
      <c r="C177" s="1">
        <f t="shared" si="10"/>
        <v>800.23534746101029</v>
      </c>
      <c r="D177" s="7">
        <f t="shared" si="11"/>
        <v>1460.1548145930183</v>
      </c>
      <c r="E177" s="1">
        <f t="shared" si="12"/>
        <v>659.91946713200798</v>
      </c>
      <c r="F177" s="1">
        <f t="shared" si="13"/>
        <v>191396.56392351046</v>
      </c>
    </row>
    <row r="178" spans="1:6" x14ac:dyDescent="0.25">
      <c r="A178" s="4">
        <v>41760</v>
      </c>
      <c r="B178" s="1">
        <f t="shared" si="14"/>
        <v>191396.56392351046</v>
      </c>
      <c r="C178" s="1">
        <f t="shared" si="10"/>
        <v>797.48568301462694</v>
      </c>
      <c r="D178" s="7">
        <f t="shared" si="11"/>
        <v>1460.1548145930183</v>
      </c>
      <c r="E178" s="1">
        <f t="shared" si="12"/>
        <v>662.66913157839133</v>
      </c>
      <c r="F178" s="1">
        <f t="shared" si="13"/>
        <v>190733.89479193208</v>
      </c>
    </row>
    <row r="179" spans="1:6" x14ac:dyDescent="0.25">
      <c r="A179" s="4">
        <v>41791</v>
      </c>
      <c r="B179" s="1">
        <f t="shared" si="14"/>
        <v>190733.89479193208</v>
      </c>
      <c r="C179" s="1">
        <f t="shared" si="10"/>
        <v>794.72456163305037</v>
      </c>
      <c r="D179" s="7">
        <f t="shared" si="11"/>
        <v>1460.1548145930183</v>
      </c>
      <c r="E179" s="1">
        <f t="shared" si="12"/>
        <v>665.4302529599679</v>
      </c>
      <c r="F179" s="1">
        <f t="shared" si="13"/>
        <v>190068.4645389721</v>
      </c>
    </row>
    <row r="180" spans="1:6" x14ac:dyDescent="0.25">
      <c r="A180" s="4">
        <v>41821</v>
      </c>
      <c r="B180" s="1">
        <f t="shared" si="14"/>
        <v>190068.4645389721</v>
      </c>
      <c r="C180" s="1">
        <f t="shared" si="10"/>
        <v>791.95193557905043</v>
      </c>
      <c r="D180" s="7">
        <f t="shared" si="11"/>
        <v>1460.1548145930183</v>
      </c>
      <c r="E180" s="1">
        <f t="shared" si="12"/>
        <v>668.20287901396784</v>
      </c>
      <c r="F180" s="1">
        <f t="shared" si="13"/>
        <v>189400.26165995814</v>
      </c>
    </row>
    <row r="181" spans="1:6" x14ac:dyDescent="0.25">
      <c r="A181" s="4">
        <v>41852</v>
      </c>
      <c r="B181" s="1">
        <f t="shared" si="14"/>
        <v>189400.26165995814</v>
      </c>
      <c r="C181" s="1">
        <f t="shared" si="10"/>
        <v>789.16775691649218</v>
      </c>
      <c r="D181" s="7">
        <f t="shared" si="11"/>
        <v>1460.1548145930183</v>
      </c>
      <c r="E181" s="1">
        <f t="shared" si="12"/>
        <v>670.98705767652609</v>
      </c>
      <c r="F181" s="1">
        <f t="shared" si="13"/>
        <v>188729.2746022816</v>
      </c>
    </row>
    <row r="182" spans="1:6" x14ac:dyDescent="0.25">
      <c r="A182" s="4">
        <v>41883</v>
      </c>
      <c r="B182" s="1">
        <f t="shared" si="14"/>
        <v>188729.2746022816</v>
      </c>
      <c r="C182" s="1">
        <f t="shared" si="10"/>
        <v>786.37197750950668</v>
      </c>
      <c r="D182" s="7">
        <f t="shared" si="11"/>
        <v>1460.1548145930183</v>
      </c>
      <c r="E182" s="1">
        <f t="shared" si="12"/>
        <v>673.78283708351159</v>
      </c>
      <c r="F182" s="1">
        <f t="shared" si="13"/>
        <v>188055.49176519809</v>
      </c>
    </row>
    <row r="183" spans="1:6" x14ac:dyDescent="0.25">
      <c r="A183" s="4">
        <v>41913</v>
      </c>
      <c r="B183" s="1">
        <f t="shared" si="14"/>
        <v>188055.49176519809</v>
      </c>
      <c r="C183" s="1">
        <f t="shared" si="10"/>
        <v>783.56454902165876</v>
      </c>
      <c r="D183" s="7">
        <f t="shared" si="11"/>
        <v>1460.1548145930183</v>
      </c>
      <c r="E183" s="1">
        <f t="shared" si="12"/>
        <v>676.59026557135951</v>
      </c>
      <c r="F183" s="1">
        <f t="shared" si="13"/>
        <v>187378.90149962672</v>
      </c>
    </row>
    <row r="184" spans="1:6" x14ac:dyDescent="0.25">
      <c r="A184" s="4">
        <v>41944</v>
      </c>
      <c r="B184" s="1">
        <f t="shared" si="14"/>
        <v>187378.90149962672</v>
      </c>
      <c r="C184" s="1">
        <f t="shared" si="10"/>
        <v>780.74542291511136</v>
      </c>
      <c r="D184" s="7">
        <f t="shared" si="11"/>
        <v>1460.1548145930183</v>
      </c>
      <c r="E184" s="1">
        <f t="shared" si="12"/>
        <v>679.40939167790691</v>
      </c>
      <c r="F184" s="1">
        <f t="shared" si="13"/>
        <v>186699.49210794881</v>
      </c>
    </row>
    <row r="185" spans="1:6" x14ac:dyDescent="0.25">
      <c r="A185" s="4">
        <v>41974</v>
      </c>
      <c r="B185" s="1">
        <f t="shared" si="14"/>
        <v>186699.49210794881</v>
      </c>
      <c r="C185" s="1">
        <f t="shared" si="10"/>
        <v>777.9145504497867</v>
      </c>
      <c r="D185" s="7">
        <f t="shared" si="11"/>
        <v>1460.1548145930183</v>
      </c>
      <c r="E185" s="1">
        <f t="shared" si="12"/>
        <v>682.24026414323157</v>
      </c>
      <c r="F185" s="1">
        <f t="shared" si="13"/>
        <v>186017.25184380557</v>
      </c>
    </row>
    <row r="186" spans="1:6" x14ac:dyDescent="0.25">
      <c r="A186" s="4">
        <v>42005</v>
      </c>
      <c r="B186" s="1">
        <f t="shared" si="14"/>
        <v>186017.25184380557</v>
      </c>
      <c r="C186" s="1">
        <f t="shared" si="10"/>
        <v>775.07188268252321</v>
      </c>
      <c r="D186" s="7">
        <f t="shared" si="11"/>
        <v>1460.1548145930183</v>
      </c>
      <c r="E186" s="1">
        <f t="shared" si="12"/>
        <v>685.08293191049506</v>
      </c>
      <c r="F186" s="1">
        <f t="shared" si="13"/>
        <v>185332.16891189507</v>
      </c>
    </row>
    <row r="187" spans="1:6" x14ac:dyDescent="0.25">
      <c r="A187" s="4">
        <v>42036</v>
      </c>
      <c r="B187" s="1">
        <f t="shared" si="14"/>
        <v>185332.16891189507</v>
      </c>
      <c r="C187" s="1">
        <f t="shared" si="10"/>
        <v>772.21737046622945</v>
      </c>
      <c r="D187" s="7">
        <f t="shared" si="11"/>
        <v>1460.1548145930183</v>
      </c>
      <c r="E187" s="1">
        <f t="shared" si="12"/>
        <v>687.93744412678882</v>
      </c>
      <c r="F187" s="1">
        <f t="shared" si="13"/>
        <v>184644.23146776829</v>
      </c>
    </row>
    <row r="188" spans="1:6" x14ac:dyDescent="0.25">
      <c r="A188" s="4">
        <v>42064</v>
      </c>
      <c r="B188" s="1">
        <f t="shared" si="14"/>
        <v>184644.23146776829</v>
      </c>
      <c r="C188" s="1">
        <f t="shared" si="10"/>
        <v>769.35096444903456</v>
      </c>
      <c r="D188" s="7">
        <f t="shared" si="11"/>
        <v>1460.1548145930183</v>
      </c>
      <c r="E188" s="1">
        <f t="shared" si="12"/>
        <v>690.80385014398371</v>
      </c>
      <c r="F188" s="1">
        <f t="shared" si="13"/>
        <v>183953.42761762431</v>
      </c>
    </row>
    <row r="189" spans="1:6" x14ac:dyDescent="0.25">
      <c r="A189" s="4">
        <v>42095</v>
      </c>
      <c r="B189" s="1">
        <f t="shared" si="14"/>
        <v>183953.42761762431</v>
      </c>
      <c r="C189" s="1">
        <f t="shared" si="10"/>
        <v>766.47261507343467</v>
      </c>
      <c r="D189" s="7">
        <f t="shared" si="11"/>
        <v>1460.1548145930183</v>
      </c>
      <c r="E189" s="1">
        <f t="shared" si="12"/>
        <v>693.68219951958361</v>
      </c>
      <c r="F189" s="1">
        <f t="shared" si="13"/>
        <v>183259.74541810472</v>
      </c>
    </row>
    <row r="190" spans="1:6" x14ac:dyDescent="0.25">
      <c r="A190" s="4">
        <v>42125</v>
      </c>
      <c r="B190" s="1">
        <f t="shared" si="14"/>
        <v>183259.74541810472</v>
      </c>
      <c r="C190" s="1">
        <f t="shared" si="10"/>
        <v>763.58227257543638</v>
      </c>
      <c r="D190" s="7">
        <f t="shared" si="11"/>
        <v>1460.1548145930183</v>
      </c>
      <c r="E190" s="1">
        <f t="shared" si="12"/>
        <v>696.5725420175819</v>
      </c>
      <c r="F190" s="1">
        <f t="shared" si="13"/>
        <v>182563.17287608713</v>
      </c>
    </row>
    <row r="191" spans="1:6" x14ac:dyDescent="0.25">
      <c r="A191" s="4">
        <v>42156</v>
      </c>
      <c r="B191" s="1">
        <f t="shared" si="14"/>
        <v>182563.17287608713</v>
      </c>
      <c r="C191" s="1">
        <f t="shared" si="10"/>
        <v>760.67988698369641</v>
      </c>
      <c r="D191" s="7">
        <f t="shared" si="11"/>
        <v>1460.1548145930183</v>
      </c>
      <c r="E191" s="1">
        <f t="shared" si="12"/>
        <v>699.47492760932187</v>
      </c>
      <c r="F191" s="1">
        <f t="shared" si="13"/>
        <v>181863.69794847781</v>
      </c>
    </row>
    <row r="192" spans="1:6" x14ac:dyDescent="0.25">
      <c r="A192" s="4">
        <v>42186</v>
      </c>
      <c r="B192" s="1">
        <f t="shared" si="14"/>
        <v>181863.69794847781</v>
      </c>
      <c r="C192" s="1">
        <f t="shared" si="10"/>
        <v>757.76540811865755</v>
      </c>
      <c r="D192" s="7">
        <f t="shared" si="11"/>
        <v>1460.1548145930183</v>
      </c>
      <c r="E192" s="1">
        <f t="shared" si="12"/>
        <v>702.38940647436073</v>
      </c>
      <c r="F192" s="1">
        <f t="shared" si="13"/>
        <v>181161.30854200345</v>
      </c>
    </row>
    <row r="193" spans="1:6" x14ac:dyDescent="0.25">
      <c r="A193" s="4">
        <v>42217</v>
      </c>
      <c r="B193" s="1">
        <f t="shared" si="14"/>
        <v>181161.30854200345</v>
      </c>
      <c r="C193" s="1">
        <f t="shared" si="10"/>
        <v>754.83878559168102</v>
      </c>
      <c r="D193" s="7">
        <f t="shared" si="11"/>
        <v>1460.1548145930183</v>
      </c>
      <c r="E193" s="1">
        <f t="shared" si="12"/>
        <v>705.31602900133726</v>
      </c>
      <c r="F193" s="1">
        <f t="shared" si="13"/>
        <v>180455.9925130021</v>
      </c>
    </row>
    <row r="194" spans="1:6" x14ac:dyDescent="0.25">
      <c r="A194" s="4">
        <v>42248</v>
      </c>
      <c r="B194" s="1">
        <f t="shared" si="14"/>
        <v>180455.9925130021</v>
      </c>
      <c r="C194" s="1">
        <f t="shared" si="10"/>
        <v>751.89996880417539</v>
      </c>
      <c r="D194" s="7">
        <f t="shared" si="11"/>
        <v>1460.1548145930183</v>
      </c>
      <c r="E194" s="1">
        <f t="shared" si="12"/>
        <v>708.25484578884289</v>
      </c>
      <c r="F194" s="1">
        <f t="shared" si="13"/>
        <v>179747.73766721325</v>
      </c>
    </row>
    <row r="195" spans="1:6" x14ac:dyDescent="0.25">
      <c r="A195" s="4">
        <v>42278</v>
      </c>
      <c r="B195" s="1">
        <f t="shared" si="14"/>
        <v>179747.73766721325</v>
      </c>
      <c r="C195" s="1">
        <f t="shared" si="10"/>
        <v>748.94890694672188</v>
      </c>
      <c r="D195" s="7">
        <f t="shared" si="11"/>
        <v>1460.1548145930183</v>
      </c>
      <c r="E195" s="1">
        <f t="shared" si="12"/>
        <v>711.2059076462964</v>
      </c>
      <c r="F195" s="1">
        <f t="shared" si="13"/>
        <v>179036.53175956695</v>
      </c>
    </row>
    <row r="196" spans="1:6" x14ac:dyDescent="0.25">
      <c r="A196" s="4">
        <v>42309</v>
      </c>
      <c r="B196" s="1">
        <f t="shared" si="14"/>
        <v>179036.53175956695</v>
      </c>
      <c r="C196" s="1">
        <f t="shared" si="10"/>
        <v>745.98554899819555</v>
      </c>
      <c r="D196" s="7">
        <f t="shared" si="11"/>
        <v>1460.1548145930183</v>
      </c>
      <c r="E196" s="1">
        <f t="shared" si="12"/>
        <v>714.16926559482272</v>
      </c>
      <c r="F196" s="1">
        <f t="shared" si="13"/>
        <v>178322.36249397212</v>
      </c>
    </row>
    <row r="197" spans="1:6" x14ac:dyDescent="0.25">
      <c r="A197" s="4">
        <v>42339</v>
      </c>
      <c r="B197" s="1">
        <f t="shared" si="14"/>
        <v>178322.36249397212</v>
      </c>
      <c r="C197" s="1">
        <f t="shared" si="10"/>
        <v>743.00984372488381</v>
      </c>
      <c r="D197" s="7">
        <f t="shared" si="11"/>
        <v>1460.1548145930183</v>
      </c>
      <c r="E197" s="1">
        <f t="shared" si="12"/>
        <v>717.14497086813446</v>
      </c>
      <c r="F197" s="1">
        <f t="shared" si="13"/>
        <v>177605.21752310399</v>
      </c>
    </row>
    <row r="198" spans="1:6" x14ac:dyDescent="0.25">
      <c r="A198" s="4">
        <v>42370</v>
      </c>
      <c r="B198" s="1">
        <f t="shared" si="14"/>
        <v>177605.21752310399</v>
      </c>
      <c r="C198" s="1">
        <f t="shared" si="10"/>
        <v>740.02173967959993</v>
      </c>
      <c r="D198" s="7">
        <f t="shared" si="11"/>
        <v>1460.1548145930183</v>
      </c>
      <c r="E198" s="1">
        <f t="shared" si="12"/>
        <v>720.13307491341834</v>
      </c>
      <c r="F198" s="1">
        <f t="shared" si="13"/>
        <v>176885.08444819058</v>
      </c>
    </row>
    <row r="199" spans="1:6" x14ac:dyDescent="0.25">
      <c r="A199" s="4">
        <v>42401</v>
      </c>
      <c r="B199" s="1">
        <f t="shared" si="14"/>
        <v>176885.08444819058</v>
      </c>
      <c r="C199" s="1">
        <f t="shared" si="10"/>
        <v>737.02118520079409</v>
      </c>
      <c r="D199" s="7">
        <f t="shared" si="11"/>
        <v>1460.1548145930183</v>
      </c>
      <c r="E199" s="1">
        <f t="shared" si="12"/>
        <v>723.13362939222418</v>
      </c>
      <c r="F199" s="1">
        <f t="shared" si="13"/>
        <v>176161.95081879836</v>
      </c>
    </row>
    <row r="200" spans="1:6" x14ac:dyDescent="0.25">
      <c r="A200" s="4">
        <v>42430</v>
      </c>
      <c r="B200" s="1">
        <f t="shared" si="14"/>
        <v>176161.95081879836</v>
      </c>
      <c r="C200" s="1">
        <f t="shared" si="10"/>
        <v>734.00812841165987</v>
      </c>
      <c r="D200" s="7">
        <f t="shared" si="11"/>
        <v>1460.1548145930183</v>
      </c>
      <c r="E200" s="1">
        <f t="shared" si="12"/>
        <v>726.1466861813584</v>
      </c>
      <c r="F200" s="1">
        <f t="shared" si="13"/>
        <v>175435.80413261699</v>
      </c>
    </row>
    <row r="201" spans="1:6" x14ac:dyDescent="0.25">
      <c r="A201" s="4">
        <v>42461</v>
      </c>
      <c r="B201" s="1">
        <f t="shared" si="14"/>
        <v>175435.80413261699</v>
      </c>
      <c r="C201" s="1">
        <f t="shared" ref="C201:C264" si="15">B201*($B$4/12)</f>
        <v>730.98251721923748</v>
      </c>
      <c r="D201" s="7">
        <f t="shared" ref="D201:D264" si="16">$B$5</f>
        <v>1460.1548145930183</v>
      </c>
      <c r="E201" s="1">
        <f t="shared" ref="E201:E264" si="17">D201-C201</f>
        <v>729.17229737378079</v>
      </c>
      <c r="F201" s="1">
        <f t="shared" ref="F201:F264" si="18">B201-E201</f>
        <v>174706.6318352432</v>
      </c>
    </row>
    <row r="202" spans="1:6" x14ac:dyDescent="0.25">
      <c r="A202" s="4">
        <v>42491</v>
      </c>
      <c r="B202" s="1">
        <f t="shared" ref="B202:B265" si="19">F201</f>
        <v>174706.6318352432</v>
      </c>
      <c r="C202" s="1">
        <f t="shared" si="15"/>
        <v>727.94429931351328</v>
      </c>
      <c r="D202" s="7">
        <f t="shared" si="16"/>
        <v>1460.1548145930183</v>
      </c>
      <c r="E202" s="1">
        <f t="shared" si="17"/>
        <v>732.21051527950499</v>
      </c>
      <c r="F202" s="1">
        <f t="shared" si="18"/>
        <v>173974.4213199637</v>
      </c>
    </row>
    <row r="203" spans="1:6" x14ac:dyDescent="0.25">
      <c r="A203" s="4">
        <v>42522</v>
      </c>
      <c r="B203" s="1">
        <f t="shared" si="19"/>
        <v>173974.4213199637</v>
      </c>
      <c r="C203" s="1">
        <f t="shared" si="15"/>
        <v>724.89342216651539</v>
      </c>
      <c r="D203" s="7">
        <f t="shared" si="16"/>
        <v>1460.1548145930183</v>
      </c>
      <c r="E203" s="1">
        <f t="shared" si="17"/>
        <v>735.26139242650288</v>
      </c>
      <c r="F203" s="1">
        <f t="shared" si="18"/>
        <v>173239.1599275372</v>
      </c>
    </row>
    <row r="204" spans="1:6" x14ac:dyDescent="0.25">
      <c r="A204" s="4">
        <v>42552</v>
      </c>
      <c r="B204" s="1">
        <f t="shared" si="19"/>
        <v>173239.1599275372</v>
      </c>
      <c r="C204" s="1">
        <f t="shared" si="15"/>
        <v>721.82983303140497</v>
      </c>
      <c r="D204" s="7">
        <f t="shared" si="16"/>
        <v>1460.1548145930183</v>
      </c>
      <c r="E204" s="1">
        <f t="shared" si="17"/>
        <v>738.3249815616133</v>
      </c>
      <c r="F204" s="1">
        <f t="shared" si="18"/>
        <v>172500.8349459756</v>
      </c>
    </row>
    <row r="205" spans="1:6" x14ac:dyDescent="0.25">
      <c r="A205" s="4">
        <v>42583</v>
      </c>
      <c r="B205" s="1">
        <f t="shared" si="19"/>
        <v>172500.8349459756</v>
      </c>
      <c r="C205" s="1">
        <f t="shared" si="15"/>
        <v>718.75347894156494</v>
      </c>
      <c r="D205" s="7">
        <f t="shared" si="16"/>
        <v>1460.1548145930183</v>
      </c>
      <c r="E205" s="1">
        <f t="shared" si="17"/>
        <v>741.40133565145334</v>
      </c>
      <c r="F205" s="1">
        <f t="shared" si="18"/>
        <v>171759.43361032414</v>
      </c>
    </row>
    <row r="206" spans="1:6" x14ac:dyDescent="0.25">
      <c r="A206" s="4">
        <v>42614</v>
      </c>
      <c r="B206" s="1">
        <f t="shared" si="19"/>
        <v>171759.43361032414</v>
      </c>
      <c r="C206" s="1">
        <f t="shared" si="15"/>
        <v>715.66430670968384</v>
      </c>
      <c r="D206" s="7">
        <f t="shared" si="16"/>
        <v>1460.1548145930183</v>
      </c>
      <c r="E206" s="1">
        <f t="shared" si="17"/>
        <v>744.49050788333443</v>
      </c>
      <c r="F206" s="1">
        <f t="shared" si="18"/>
        <v>171014.9431024408</v>
      </c>
    </row>
    <row r="207" spans="1:6" x14ac:dyDescent="0.25">
      <c r="A207" s="4">
        <v>42644</v>
      </c>
      <c r="B207" s="1">
        <f t="shared" si="19"/>
        <v>171014.9431024408</v>
      </c>
      <c r="C207" s="1">
        <f t="shared" si="15"/>
        <v>712.56226292683664</v>
      </c>
      <c r="D207" s="7">
        <f t="shared" si="16"/>
        <v>1460.1548145930183</v>
      </c>
      <c r="E207" s="1">
        <f t="shared" si="17"/>
        <v>747.59255166618163</v>
      </c>
      <c r="F207" s="1">
        <f t="shared" si="18"/>
        <v>170267.3505507746</v>
      </c>
    </row>
    <row r="208" spans="1:6" x14ac:dyDescent="0.25">
      <c r="A208" s="4">
        <v>42675</v>
      </c>
      <c r="B208" s="1">
        <f t="shared" si="19"/>
        <v>170267.3505507746</v>
      </c>
      <c r="C208" s="1">
        <f t="shared" si="15"/>
        <v>709.44729396156083</v>
      </c>
      <c r="D208" s="7">
        <f t="shared" si="16"/>
        <v>1460.1548145930183</v>
      </c>
      <c r="E208" s="1">
        <f t="shared" si="17"/>
        <v>750.70752063145744</v>
      </c>
      <c r="F208" s="1">
        <f t="shared" si="18"/>
        <v>169516.64303014314</v>
      </c>
    </row>
    <row r="209" spans="1:6" x14ac:dyDescent="0.25">
      <c r="A209" s="4">
        <v>42705</v>
      </c>
      <c r="B209" s="1">
        <f t="shared" si="19"/>
        <v>169516.64303014314</v>
      </c>
      <c r="C209" s="1">
        <f t="shared" si="15"/>
        <v>706.31934595892972</v>
      </c>
      <c r="D209" s="7">
        <f t="shared" si="16"/>
        <v>1460.1548145930183</v>
      </c>
      <c r="E209" s="1">
        <f t="shared" si="17"/>
        <v>753.83546863408856</v>
      </c>
      <c r="F209" s="1">
        <f t="shared" si="18"/>
        <v>168762.80756150905</v>
      </c>
    </row>
    <row r="210" spans="1:6" x14ac:dyDescent="0.25">
      <c r="A210" s="4">
        <v>42736</v>
      </c>
      <c r="B210" s="1">
        <f t="shared" si="19"/>
        <v>168762.80756150905</v>
      </c>
      <c r="C210" s="1">
        <f t="shared" si="15"/>
        <v>703.17836483962105</v>
      </c>
      <c r="D210" s="7">
        <f t="shared" si="16"/>
        <v>1460.1548145930183</v>
      </c>
      <c r="E210" s="1">
        <f t="shared" si="17"/>
        <v>756.97644975339722</v>
      </c>
      <c r="F210" s="1">
        <f t="shared" si="18"/>
        <v>168005.83111175566</v>
      </c>
    </row>
    <row r="211" spans="1:6" x14ac:dyDescent="0.25">
      <c r="A211" s="4">
        <v>42767</v>
      </c>
      <c r="B211" s="1">
        <f t="shared" si="19"/>
        <v>168005.83111175566</v>
      </c>
      <c r="C211" s="1">
        <f t="shared" si="15"/>
        <v>700.02429629898188</v>
      </c>
      <c r="D211" s="7">
        <f t="shared" si="16"/>
        <v>1460.1548145930183</v>
      </c>
      <c r="E211" s="1">
        <f t="shared" si="17"/>
        <v>760.13051829403639</v>
      </c>
      <c r="F211" s="1">
        <f t="shared" si="18"/>
        <v>167245.70059346163</v>
      </c>
    </row>
    <row r="212" spans="1:6" x14ac:dyDescent="0.25">
      <c r="A212" s="4">
        <v>42795</v>
      </c>
      <c r="B212" s="1">
        <f t="shared" si="19"/>
        <v>167245.70059346163</v>
      </c>
      <c r="C212" s="1">
        <f t="shared" si="15"/>
        <v>696.85708580609014</v>
      </c>
      <c r="D212" s="7">
        <f t="shared" si="16"/>
        <v>1460.1548145930183</v>
      </c>
      <c r="E212" s="1">
        <f t="shared" si="17"/>
        <v>763.29772878692813</v>
      </c>
      <c r="F212" s="1">
        <f t="shared" si="18"/>
        <v>166482.40286467472</v>
      </c>
    </row>
    <row r="213" spans="1:6" x14ac:dyDescent="0.25">
      <c r="A213" s="4">
        <v>42826</v>
      </c>
      <c r="B213" s="1">
        <f t="shared" si="19"/>
        <v>166482.40286467472</v>
      </c>
      <c r="C213" s="1">
        <f t="shared" si="15"/>
        <v>693.67667860281131</v>
      </c>
      <c r="D213" s="7">
        <f t="shared" si="16"/>
        <v>1460.1548145930183</v>
      </c>
      <c r="E213" s="1">
        <f t="shared" si="17"/>
        <v>766.47813599020697</v>
      </c>
      <c r="F213" s="1">
        <f t="shared" si="18"/>
        <v>165715.92472868451</v>
      </c>
    </row>
    <row r="214" spans="1:6" x14ac:dyDescent="0.25">
      <c r="A214" s="4">
        <v>42856</v>
      </c>
      <c r="B214" s="1">
        <f t="shared" si="19"/>
        <v>165715.92472868451</v>
      </c>
      <c r="C214" s="1">
        <f t="shared" si="15"/>
        <v>690.48301970285206</v>
      </c>
      <c r="D214" s="7">
        <f t="shared" si="16"/>
        <v>1460.1548145930183</v>
      </c>
      <c r="E214" s="1">
        <f t="shared" si="17"/>
        <v>769.67179489016621</v>
      </c>
      <c r="F214" s="1">
        <f t="shared" si="18"/>
        <v>164946.25293379434</v>
      </c>
    </row>
    <row r="215" spans="1:6" x14ac:dyDescent="0.25">
      <c r="A215" s="4">
        <v>42887</v>
      </c>
      <c r="B215" s="1">
        <f t="shared" si="19"/>
        <v>164946.25293379434</v>
      </c>
      <c r="C215" s="1">
        <f t="shared" si="15"/>
        <v>687.27605389080975</v>
      </c>
      <c r="D215" s="7">
        <f t="shared" si="16"/>
        <v>1460.1548145930183</v>
      </c>
      <c r="E215" s="1">
        <f t="shared" si="17"/>
        <v>772.87876070220852</v>
      </c>
      <c r="F215" s="1">
        <f t="shared" si="18"/>
        <v>164173.37417309213</v>
      </c>
    </row>
    <row r="216" spans="1:6" x14ac:dyDescent="0.25">
      <c r="A216" s="4">
        <v>42917</v>
      </c>
      <c r="B216" s="1">
        <f t="shared" si="19"/>
        <v>164173.37417309213</v>
      </c>
      <c r="C216" s="1">
        <f t="shared" si="15"/>
        <v>684.05572572121719</v>
      </c>
      <c r="D216" s="7">
        <f t="shared" si="16"/>
        <v>1460.1548145930183</v>
      </c>
      <c r="E216" s="1">
        <f t="shared" si="17"/>
        <v>776.09908887180109</v>
      </c>
      <c r="F216" s="1">
        <f t="shared" si="18"/>
        <v>163397.27508422034</v>
      </c>
    </row>
    <row r="217" spans="1:6" x14ac:dyDescent="0.25">
      <c r="A217" s="4">
        <v>42948</v>
      </c>
      <c r="B217" s="1">
        <f t="shared" si="19"/>
        <v>163397.27508422034</v>
      </c>
      <c r="C217" s="1">
        <f t="shared" si="15"/>
        <v>680.82197951758474</v>
      </c>
      <c r="D217" s="7">
        <f t="shared" si="16"/>
        <v>1460.1548145930183</v>
      </c>
      <c r="E217" s="1">
        <f t="shared" si="17"/>
        <v>779.33283507543354</v>
      </c>
      <c r="F217" s="1">
        <f t="shared" si="18"/>
        <v>162617.94224914489</v>
      </c>
    </row>
    <row r="218" spans="1:6" x14ac:dyDescent="0.25">
      <c r="A218" s="4">
        <v>42979</v>
      </c>
      <c r="B218" s="1">
        <f t="shared" si="19"/>
        <v>162617.94224914489</v>
      </c>
      <c r="C218" s="1">
        <f t="shared" si="15"/>
        <v>677.57475937143704</v>
      </c>
      <c r="D218" s="7">
        <f t="shared" si="16"/>
        <v>1460.1548145930183</v>
      </c>
      <c r="E218" s="1">
        <f t="shared" si="17"/>
        <v>782.58005522158123</v>
      </c>
      <c r="F218" s="1">
        <f t="shared" si="18"/>
        <v>161835.3621939233</v>
      </c>
    </row>
    <row r="219" spans="1:6" x14ac:dyDescent="0.25">
      <c r="A219" s="4">
        <v>43009</v>
      </c>
      <c r="B219" s="1">
        <f t="shared" si="19"/>
        <v>161835.3621939233</v>
      </c>
      <c r="C219" s="1">
        <f t="shared" si="15"/>
        <v>674.31400914134701</v>
      </c>
      <c r="D219" s="7">
        <f t="shared" si="16"/>
        <v>1460.1548145930183</v>
      </c>
      <c r="E219" s="1">
        <f t="shared" si="17"/>
        <v>785.84080545167126</v>
      </c>
      <c r="F219" s="1">
        <f t="shared" si="18"/>
        <v>161049.52138847162</v>
      </c>
    </row>
    <row r="220" spans="1:6" x14ac:dyDescent="0.25">
      <c r="A220" s="4">
        <v>43040</v>
      </c>
      <c r="B220" s="1">
        <f t="shared" si="19"/>
        <v>161049.52138847162</v>
      </c>
      <c r="C220" s="1">
        <f t="shared" si="15"/>
        <v>671.03967245196509</v>
      </c>
      <c r="D220" s="7">
        <f t="shared" si="16"/>
        <v>1460.1548145930183</v>
      </c>
      <c r="E220" s="1">
        <f t="shared" si="17"/>
        <v>789.11514214105318</v>
      </c>
      <c r="F220" s="1">
        <f t="shared" si="18"/>
        <v>160260.40624633056</v>
      </c>
    </row>
    <row r="221" spans="1:6" x14ac:dyDescent="0.25">
      <c r="A221" s="4">
        <v>43070</v>
      </c>
      <c r="B221" s="1">
        <f t="shared" si="19"/>
        <v>160260.40624633056</v>
      </c>
      <c r="C221" s="1">
        <f t="shared" si="15"/>
        <v>667.75169269304399</v>
      </c>
      <c r="D221" s="7">
        <f t="shared" si="16"/>
        <v>1460.1548145930183</v>
      </c>
      <c r="E221" s="1">
        <f t="shared" si="17"/>
        <v>792.40312189997428</v>
      </c>
      <c r="F221" s="1">
        <f t="shared" si="18"/>
        <v>159468.00312443057</v>
      </c>
    </row>
    <row r="222" spans="1:6" x14ac:dyDescent="0.25">
      <c r="A222" s="4">
        <v>43101</v>
      </c>
      <c r="B222" s="1">
        <f t="shared" si="19"/>
        <v>159468.00312443057</v>
      </c>
      <c r="C222" s="1">
        <f t="shared" si="15"/>
        <v>664.45001301846071</v>
      </c>
      <c r="D222" s="7">
        <f t="shared" si="16"/>
        <v>1460.1548145930183</v>
      </c>
      <c r="E222" s="1">
        <f t="shared" si="17"/>
        <v>795.70480157455756</v>
      </c>
      <c r="F222" s="1">
        <f t="shared" si="18"/>
        <v>158672.29832285602</v>
      </c>
    </row>
    <row r="223" spans="1:6" x14ac:dyDescent="0.25">
      <c r="A223" s="4">
        <v>43132</v>
      </c>
      <c r="B223" s="1">
        <f t="shared" si="19"/>
        <v>158672.29832285602</v>
      </c>
      <c r="C223" s="1">
        <f t="shared" si="15"/>
        <v>661.13457634523343</v>
      </c>
      <c r="D223" s="7">
        <f t="shared" si="16"/>
        <v>1460.1548145930183</v>
      </c>
      <c r="E223" s="1">
        <f t="shared" si="17"/>
        <v>799.02023824778485</v>
      </c>
      <c r="F223" s="1">
        <f t="shared" si="18"/>
        <v>157873.27808460823</v>
      </c>
    </row>
    <row r="224" spans="1:6" x14ac:dyDescent="0.25">
      <c r="A224" s="4">
        <v>43160</v>
      </c>
      <c r="B224" s="1">
        <f t="shared" si="19"/>
        <v>157873.27808460823</v>
      </c>
      <c r="C224" s="1">
        <f t="shared" si="15"/>
        <v>657.80532535253428</v>
      </c>
      <c r="D224" s="7">
        <f t="shared" si="16"/>
        <v>1460.1548145930183</v>
      </c>
      <c r="E224" s="1">
        <f t="shared" si="17"/>
        <v>802.34948924048399</v>
      </c>
      <c r="F224" s="1">
        <f t="shared" si="18"/>
        <v>157070.92859536776</v>
      </c>
    </row>
    <row r="225" spans="1:6" x14ac:dyDescent="0.25">
      <c r="A225" s="4">
        <v>43191</v>
      </c>
      <c r="B225" s="1">
        <f t="shared" si="19"/>
        <v>157070.92859536776</v>
      </c>
      <c r="C225" s="1">
        <f t="shared" si="15"/>
        <v>654.46220248069903</v>
      </c>
      <c r="D225" s="7">
        <f t="shared" si="16"/>
        <v>1460.1548145930183</v>
      </c>
      <c r="E225" s="1">
        <f t="shared" si="17"/>
        <v>805.69261211231924</v>
      </c>
      <c r="F225" s="1">
        <f t="shared" si="18"/>
        <v>156265.23598325544</v>
      </c>
    </row>
    <row r="226" spans="1:6" x14ac:dyDescent="0.25">
      <c r="A226" s="4">
        <v>43221</v>
      </c>
      <c r="B226" s="1">
        <f t="shared" si="19"/>
        <v>156265.23598325544</v>
      </c>
      <c r="C226" s="1">
        <f t="shared" si="15"/>
        <v>651.10514993023094</v>
      </c>
      <c r="D226" s="7">
        <f t="shared" si="16"/>
        <v>1460.1548145930183</v>
      </c>
      <c r="E226" s="1">
        <f t="shared" si="17"/>
        <v>809.04966466278734</v>
      </c>
      <c r="F226" s="1">
        <f t="shared" si="18"/>
        <v>155456.18631859263</v>
      </c>
    </row>
    <row r="227" spans="1:6" x14ac:dyDescent="0.25">
      <c r="A227" s="4">
        <v>43252</v>
      </c>
      <c r="B227" s="1">
        <f t="shared" si="19"/>
        <v>155456.18631859263</v>
      </c>
      <c r="C227" s="1">
        <f t="shared" si="15"/>
        <v>647.73410966080269</v>
      </c>
      <c r="D227" s="7">
        <f t="shared" si="16"/>
        <v>1460.1548145930183</v>
      </c>
      <c r="E227" s="1">
        <f t="shared" si="17"/>
        <v>812.42070493221559</v>
      </c>
      <c r="F227" s="1">
        <f t="shared" si="18"/>
        <v>154643.76561366042</v>
      </c>
    </row>
    <row r="228" spans="1:6" x14ac:dyDescent="0.25">
      <c r="A228" s="4">
        <v>43282</v>
      </c>
      <c r="B228" s="1">
        <f t="shared" si="19"/>
        <v>154643.76561366042</v>
      </c>
      <c r="C228" s="1">
        <f t="shared" si="15"/>
        <v>644.34902339025177</v>
      </c>
      <c r="D228" s="7">
        <f t="shared" si="16"/>
        <v>1460.1548145930183</v>
      </c>
      <c r="E228" s="1">
        <f t="shared" si="17"/>
        <v>815.8057912027665</v>
      </c>
      <c r="F228" s="1">
        <f t="shared" si="18"/>
        <v>153827.95982245766</v>
      </c>
    </row>
    <row r="229" spans="1:6" x14ac:dyDescent="0.25">
      <c r="A229" s="4">
        <v>43313</v>
      </c>
      <c r="B229" s="1">
        <f t="shared" si="19"/>
        <v>153827.95982245766</v>
      </c>
      <c r="C229" s="1">
        <f t="shared" si="15"/>
        <v>640.94983259357355</v>
      </c>
      <c r="D229" s="7">
        <f t="shared" si="16"/>
        <v>1460.1548145930183</v>
      </c>
      <c r="E229" s="1">
        <f t="shared" si="17"/>
        <v>819.20498199944473</v>
      </c>
      <c r="F229" s="1">
        <f t="shared" si="18"/>
        <v>153008.75484045822</v>
      </c>
    </row>
    <row r="230" spans="1:6" x14ac:dyDescent="0.25">
      <c r="A230" s="4">
        <v>43344</v>
      </c>
      <c r="B230" s="1">
        <f t="shared" si="19"/>
        <v>153008.75484045822</v>
      </c>
      <c r="C230" s="1">
        <f t="shared" si="15"/>
        <v>637.53647850190919</v>
      </c>
      <c r="D230" s="7">
        <f t="shared" si="16"/>
        <v>1460.1548145930183</v>
      </c>
      <c r="E230" s="1">
        <f t="shared" si="17"/>
        <v>822.61833609110909</v>
      </c>
      <c r="F230" s="1">
        <f t="shared" si="18"/>
        <v>152186.13650436711</v>
      </c>
    </row>
    <row r="231" spans="1:6" x14ac:dyDescent="0.25">
      <c r="A231" s="4">
        <v>43374</v>
      </c>
      <c r="B231" s="1">
        <f t="shared" si="19"/>
        <v>152186.13650436711</v>
      </c>
      <c r="C231" s="1">
        <f t="shared" si="15"/>
        <v>634.10890210152957</v>
      </c>
      <c r="D231" s="7">
        <f t="shared" si="16"/>
        <v>1460.1548145930183</v>
      </c>
      <c r="E231" s="1">
        <f t="shared" si="17"/>
        <v>826.04591249148871</v>
      </c>
      <c r="F231" s="1">
        <f t="shared" si="18"/>
        <v>151360.09059187563</v>
      </c>
    </row>
    <row r="232" spans="1:6" x14ac:dyDescent="0.25">
      <c r="A232" s="4">
        <v>43405</v>
      </c>
      <c r="B232" s="1">
        <f t="shared" si="19"/>
        <v>151360.09059187563</v>
      </c>
      <c r="C232" s="1">
        <f t="shared" si="15"/>
        <v>630.66704413281514</v>
      </c>
      <c r="D232" s="7">
        <f t="shared" si="16"/>
        <v>1460.1548145930183</v>
      </c>
      <c r="E232" s="1">
        <f t="shared" si="17"/>
        <v>829.48777046020314</v>
      </c>
      <c r="F232" s="1">
        <f t="shared" si="18"/>
        <v>150530.60282141544</v>
      </c>
    </row>
    <row r="233" spans="1:6" x14ac:dyDescent="0.25">
      <c r="A233" s="4">
        <v>43435</v>
      </c>
      <c r="B233" s="1">
        <f t="shared" si="19"/>
        <v>150530.60282141544</v>
      </c>
      <c r="C233" s="1">
        <f t="shared" si="15"/>
        <v>627.21084508923093</v>
      </c>
      <c r="D233" s="7">
        <f t="shared" si="16"/>
        <v>1460.1548145930183</v>
      </c>
      <c r="E233" s="1">
        <f t="shared" si="17"/>
        <v>832.94396950378734</v>
      </c>
      <c r="F233" s="1">
        <f t="shared" si="18"/>
        <v>149697.65885191163</v>
      </c>
    </row>
    <row r="234" spans="1:6" x14ac:dyDescent="0.25">
      <c r="A234" s="4">
        <v>43466</v>
      </c>
      <c r="B234" s="1">
        <f t="shared" si="19"/>
        <v>149697.65885191163</v>
      </c>
      <c r="C234" s="1">
        <f t="shared" si="15"/>
        <v>623.74024521629849</v>
      </c>
      <c r="D234" s="7">
        <f t="shared" si="16"/>
        <v>1460.1548145930183</v>
      </c>
      <c r="E234" s="1">
        <f t="shared" si="17"/>
        <v>836.41456937671978</v>
      </c>
      <c r="F234" s="1">
        <f t="shared" si="18"/>
        <v>148861.24428253493</v>
      </c>
    </row>
    <row r="235" spans="1:6" x14ac:dyDescent="0.25">
      <c r="A235" s="4">
        <v>43497</v>
      </c>
      <c r="B235" s="1">
        <f t="shared" si="19"/>
        <v>148861.24428253493</v>
      </c>
      <c r="C235" s="1">
        <f t="shared" si="15"/>
        <v>620.25518451056223</v>
      </c>
      <c r="D235" s="7">
        <f t="shared" si="16"/>
        <v>1460.1548145930183</v>
      </c>
      <c r="E235" s="1">
        <f t="shared" si="17"/>
        <v>839.89963008245604</v>
      </c>
      <c r="F235" s="1">
        <f t="shared" si="18"/>
        <v>148021.34465245248</v>
      </c>
    </row>
    <row r="236" spans="1:6" x14ac:dyDescent="0.25">
      <c r="A236" s="4">
        <v>43525</v>
      </c>
      <c r="B236" s="1">
        <f t="shared" si="19"/>
        <v>148021.34465245248</v>
      </c>
      <c r="C236" s="1">
        <f t="shared" si="15"/>
        <v>616.75560271855193</v>
      </c>
      <c r="D236" s="7">
        <f t="shared" si="16"/>
        <v>1460.1548145930183</v>
      </c>
      <c r="E236" s="1">
        <f t="shared" si="17"/>
        <v>843.39921187446635</v>
      </c>
      <c r="F236" s="1">
        <f t="shared" si="18"/>
        <v>147177.94544057801</v>
      </c>
    </row>
    <row r="237" spans="1:6" x14ac:dyDescent="0.25">
      <c r="A237" s="4">
        <v>43556</v>
      </c>
      <c r="B237" s="1">
        <f t="shared" si="19"/>
        <v>147177.94544057801</v>
      </c>
      <c r="C237" s="1">
        <f t="shared" si="15"/>
        <v>613.24143933574169</v>
      </c>
      <c r="D237" s="7">
        <f t="shared" si="16"/>
        <v>1460.1548145930183</v>
      </c>
      <c r="E237" s="1">
        <f t="shared" si="17"/>
        <v>846.91337525727658</v>
      </c>
      <c r="F237" s="1">
        <f t="shared" si="18"/>
        <v>146331.03206532073</v>
      </c>
    </row>
    <row r="238" spans="1:6" x14ac:dyDescent="0.25">
      <c r="A238" s="4">
        <v>43586</v>
      </c>
      <c r="B238" s="1">
        <f t="shared" si="19"/>
        <v>146331.03206532073</v>
      </c>
      <c r="C238" s="1">
        <f t="shared" si="15"/>
        <v>609.71263360550302</v>
      </c>
      <c r="D238" s="7">
        <f t="shared" si="16"/>
        <v>1460.1548145930183</v>
      </c>
      <c r="E238" s="1">
        <f t="shared" si="17"/>
        <v>850.44218098751526</v>
      </c>
      <c r="F238" s="1">
        <f t="shared" si="18"/>
        <v>145480.58988433323</v>
      </c>
    </row>
    <row r="239" spans="1:6" x14ac:dyDescent="0.25">
      <c r="A239" s="4">
        <v>43617</v>
      </c>
      <c r="B239" s="1">
        <f t="shared" si="19"/>
        <v>145480.58988433323</v>
      </c>
      <c r="C239" s="1">
        <f t="shared" si="15"/>
        <v>606.16912451805513</v>
      </c>
      <c r="D239" s="7">
        <f t="shared" si="16"/>
        <v>1460.1548145930183</v>
      </c>
      <c r="E239" s="1">
        <f t="shared" si="17"/>
        <v>853.98569007496314</v>
      </c>
      <c r="F239" s="1">
        <f t="shared" si="18"/>
        <v>144626.60419425825</v>
      </c>
    </row>
    <row r="240" spans="1:6" x14ac:dyDescent="0.25">
      <c r="A240" s="4">
        <v>43647</v>
      </c>
      <c r="B240" s="1">
        <f t="shared" si="19"/>
        <v>144626.60419425825</v>
      </c>
      <c r="C240" s="1">
        <f t="shared" si="15"/>
        <v>602.61085080940938</v>
      </c>
      <c r="D240" s="7">
        <f t="shared" si="16"/>
        <v>1460.1548145930183</v>
      </c>
      <c r="E240" s="1">
        <f t="shared" si="17"/>
        <v>857.54396378360889</v>
      </c>
      <c r="F240" s="1">
        <f t="shared" si="18"/>
        <v>143769.06023047466</v>
      </c>
    </row>
    <row r="241" spans="1:6" x14ac:dyDescent="0.25">
      <c r="A241" s="4">
        <v>43678</v>
      </c>
      <c r="B241" s="1">
        <f t="shared" si="19"/>
        <v>143769.06023047466</v>
      </c>
      <c r="C241" s="1">
        <f t="shared" si="15"/>
        <v>599.03775096031109</v>
      </c>
      <c r="D241" s="7">
        <f t="shared" si="16"/>
        <v>1460.1548145930183</v>
      </c>
      <c r="E241" s="1">
        <f t="shared" si="17"/>
        <v>861.11706363270719</v>
      </c>
      <c r="F241" s="1">
        <f t="shared" si="18"/>
        <v>142907.94316684196</v>
      </c>
    </row>
    <row r="242" spans="1:6" x14ac:dyDescent="0.25">
      <c r="A242" s="4">
        <v>43709</v>
      </c>
      <c r="B242" s="1">
        <f t="shared" si="19"/>
        <v>142907.94316684196</v>
      </c>
      <c r="C242" s="1">
        <f t="shared" si="15"/>
        <v>595.4497631951748</v>
      </c>
      <c r="D242" s="7">
        <f t="shared" si="16"/>
        <v>1460.1548145930183</v>
      </c>
      <c r="E242" s="1">
        <f t="shared" si="17"/>
        <v>864.70505139784348</v>
      </c>
      <c r="F242" s="1">
        <f t="shared" si="18"/>
        <v>142043.23811544411</v>
      </c>
    </row>
    <row r="243" spans="1:6" x14ac:dyDescent="0.25">
      <c r="A243" s="4">
        <v>43739</v>
      </c>
      <c r="B243" s="1">
        <f t="shared" si="19"/>
        <v>142043.23811544411</v>
      </c>
      <c r="C243" s="1">
        <f t="shared" si="15"/>
        <v>591.84682548101716</v>
      </c>
      <c r="D243" s="7">
        <f t="shared" si="16"/>
        <v>1460.1548145930183</v>
      </c>
      <c r="E243" s="1">
        <f t="shared" si="17"/>
        <v>868.30798911200111</v>
      </c>
      <c r="F243" s="1">
        <f t="shared" si="18"/>
        <v>141174.9301263321</v>
      </c>
    </row>
    <row r="244" spans="1:6" x14ac:dyDescent="0.25">
      <c r="A244" s="4">
        <v>43770</v>
      </c>
      <c r="B244" s="1">
        <f t="shared" si="19"/>
        <v>141174.9301263321</v>
      </c>
      <c r="C244" s="1">
        <f t="shared" si="15"/>
        <v>588.22887552638372</v>
      </c>
      <c r="D244" s="7">
        <f t="shared" si="16"/>
        <v>1460.1548145930183</v>
      </c>
      <c r="E244" s="1">
        <f t="shared" si="17"/>
        <v>871.92593906663456</v>
      </c>
      <c r="F244" s="1">
        <f t="shared" si="18"/>
        <v>140303.00418726547</v>
      </c>
    </row>
    <row r="245" spans="1:6" x14ac:dyDescent="0.25">
      <c r="A245" s="4">
        <v>43800</v>
      </c>
      <c r="B245" s="1">
        <f t="shared" si="19"/>
        <v>140303.00418726547</v>
      </c>
      <c r="C245" s="1">
        <f t="shared" si="15"/>
        <v>584.59585078027283</v>
      </c>
      <c r="D245" s="7">
        <f t="shared" si="16"/>
        <v>1460.1548145930183</v>
      </c>
      <c r="E245" s="1">
        <f t="shared" si="17"/>
        <v>875.55896381274545</v>
      </c>
      <c r="F245" s="1">
        <f t="shared" si="18"/>
        <v>139427.44522345273</v>
      </c>
    </row>
    <row r="246" spans="1:6" x14ac:dyDescent="0.25">
      <c r="A246" s="4">
        <v>43831</v>
      </c>
      <c r="B246" s="1">
        <f t="shared" si="19"/>
        <v>139427.44522345273</v>
      </c>
      <c r="C246" s="1">
        <f t="shared" si="15"/>
        <v>580.94768843105305</v>
      </c>
      <c r="D246" s="7">
        <f t="shared" si="16"/>
        <v>1460.1548145930183</v>
      </c>
      <c r="E246" s="1">
        <f t="shared" si="17"/>
        <v>879.20712616196522</v>
      </c>
      <c r="F246" s="1">
        <f t="shared" si="18"/>
        <v>138548.23809729077</v>
      </c>
    </row>
    <row r="247" spans="1:6" x14ac:dyDescent="0.25">
      <c r="A247" s="4">
        <v>43862</v>
      </c>
      <c r="B247" s="1">
        <f t="shared" si="19"/>
        <v>138548.23809729077</v>
      </c>
      <c r="C247" s="1">
        <f t="shared" si="15"/>
        <v>577.28432540537824</v>
      </c>
      <c r="D247" s="7">
        <f t="shared" si="16"/>
        <v>1460.1548145930183</v>
      </c>
      <c r="E247" s="1">
        <f t="shared" si="17"/>
        <v>882.87048918764003</v>
      </c>
      <c r="F247" s="1">
        <f t="shared" si="18"/>
        <v>137665.36760810314</v>
      </c>
    </row>
    <row r="248" spans="1:6" x14ac:dyDescent="0.25">
      <c r="A248" s="4">
        <v>43891</v>
      </c>
      <c r="B248" s="1">
        <f t="shared" si="19"/>
        <v>137665.36760810314</v>
      </c>
      <c r="C248" s="1">
        <f t="shared" si="15"/>
        <v>573.60569836709647</v>
      </c>
      <c r="D248" s="7">
        <f t="shared" si="16"/>
        <v>1460.1548145930183</v>
      </c>
      <c r="E248" s="1">
        <f t="shared" si="17"/>
        <v>886.54911622592181</v>
      </c>
      <c r="F248" s="1">
        <f t="shared" si="18"/>
        <v>136778.81849187723</v>
      </c>
    </row>
    <row r="249" spans="1:6" x14ac:dyDescent="0.25">
      <c r="A249" s="4">
        <v>43922</v>
      </c>
      <c r="B249" s="1">
        <f t="shared" si="19"/>
        <v>136778.81849187723</v>
      </c>
      <c r="C249" s="1">
        <f t="shared" si="15"/>
        <v>569.91174371615512</v>
      </c>
      <c r="D249" s="7">
        <f t="shared" si="16"/>
        <v>1460.1548145930183</v>
      </c>
      <c r="E249" s="1">
        <f t="shared" si="17"/>
        <v>890.24307087686316</v>
      </c>
      <c r="F249" s="1">
        <f t="shared" si="18"/>
        <v>135888.57542100037</v>
      </c>
    </row>
    <row r="250" spans="1:6" x14ac:dyDescent="0.25">
      <c r="A250" s="4">
        <v>43952</v>
      </c>
      <c r="B250" s="1">
        <f t="shared" si="19"/>
        <v>135888.57542100037</v>
      </c>
      <c r="C250" s="1">
        <f t="shared" si="15"/>
        <v>566.20239758750154</v>
      </c>
      <c r="D250" s="7">
        <f t="shared" si="16"/>
        <v>1460.1548145930183</v>
      </c>
      <c r="E250" s="1">
        <f t="shared" si="17"/>
        <v>893.95241700551674</v>
      </c>
      <c r="F250" s="1">
        <f t="shared" si="18"/>
        <v>134994.62300399484</v>
      </c>
    </row>
    <row r="251" spans="1:6" x14ac:dyDescent="0.25">
      <c r="A251" s="4">
        <v>43983</v>
      </c>
      <c r="B251" s="1">
        <f t="shared" si="19"/>
        <v>134994.62300399484</v>
      </c>
      <c r="C251" s="1">
        <f t="shared" si="15"/>
        <v>562.47759584997846</v>
      </c>
      <c r="D251" s="7">
        <f t="shared" si="16"/>
        <v>1460.1548145930183</v>
      </c>
      <c r="E251" s="1">
        <f t="shared" si="17"/>
        <v>897.67721874303982</v>
      </c>
      <c r="F251" s="1">
        <f t="shared" si="18"/>
        <v>134096.9457852518</v>
      </c>
    </row>
    <row r="252" spans="1:6" x14ac:dyDescent="0.25">
      <c r="A252" s="4">
        <v>44013</v>
      </c>
      <c r="B252" s="1">
        <f t="shared" si="19"/>
        <v>134096.9457852518</v>
      </c>
      <c r="C252" s="1">
        <f t="shared" si="15"/>
        <v>558.73727410521576</v>
      </c>
      <c r="D252" s="7">
        <f t="shared" si="16"/>
        <v>1460.1548145930183</v>
      </c>
      <c r="E252" s="1">
        <f t="shared" si="17"/>
        <v>901.41754048780251</v>
      </c>
      <c r="F252" s="1">
        <f t="shared" si="18"/>
        <v>133195.52824476399</v>
      </c>
    </row>
    <row r="253" spans="1:6" x14ac:dyDescent="0.25">
      <c r="A253" s="4">
        <v>44044</v>
      </c>
      <c r="B253" s="1">
        <f t="shared" si="19"/>
        <v>133195.52824476399</v>
      </c>
      <c r="C253" s="1">
        <f t="shared" si="15"/>
        <v>554.98136768651659</v>
      </c>
      <c r="D253" s="7">
        <f t="shared" si="16"/>
        <v>1460.1548145930183</v>
      </c>
      <c r="E253" s="1">
        <f t="shared" si="17"/>
        <v>905.17344690650168</v>
      </c>
      <c r="F253" s="1">
        <f t="shared" si="18"/>
        <v>132290.35479785749</v>
      </c>
    </row>
    <row r="254" spans="1:6" x14ac:dyDescent="0.25">
      <c r="A254" s="4">
        <v>44075</v>
      </c>
      <c r="B254" s="1">
        <f t="shared" si="19"/>
        <v>132290.35479785749</v>
      </c>
      <c r="C254" s="1">
        <f t="shared" si="15"/>
        <v>551.20981165773958</v>
      </c>
      <c r="D254" s="7">
        <f t="shared" si="16"/>
        <v>1460.1548145930183</v>
      </c>
      <c r="E254" s="1">
        <f t="shared" si="17"/>
        <v>908.94500293527869</v>
      </c>
      <c r="F254" s="1">
        <f t="shared" si="18"/>
        <v>131381.40979492222</v>
      </c>
    </row>
    <row r="255" spans="1:6" x14ac:dyDescent="0.25">
      <c r="A255" s="4">
        <v>44105</v>
      </c>
      <c r="B255" s="1">
        <f t="shared" si="19"/>
        <v>131381.40979492222</v>
      </c>
      <c r="C255" s="1">
        <f t="shared" si="15"/>
        <v>547.42254081217595</v>
      </c>
      <c r="D255" s="7">
        <f t="shared" si="16"/>
        <v>1460.1548145930183</v>
      </c>
      <c r="E255" s="1">
        <f t="shared" si="17"/>
        <v>912.73227378084232</v>
      </c>
      <c r="F255" s="1">
        <f t="shared" si="18"/>
        <v>130468.67752114138</v>
      </c>
    </row>
    <row r="256" spans="1:6" x14ac:dyDescent="0.25">
      <c r="A256" s="4">
        <v>44136</v>
      </c>
      <c r="B256" s="1">
        <f t="shared" si="19"/>
        <v>130468.67752114138</v>
      </c>
      <c r="C256" s="1">
        <f t="shared" si="15"/>
        <v>543.61948967142234</v>
      </c>
      <c r="D256" s="7">
        <f t="shared" si="16"/>
        <v>1460.1548145930183</v>
      </c>
      <c r="E256" s="1">
        <f t="shared" si="17"/>
        <v>916.53532492159593</v>
      </c>
      <c r="F256" s="1">
        <f t="shared" si="18"/>
        <v>129552.14219621978</v>
      </c>
    </row>
    <row r="257" spans="1:6" x14ac:dyDescent="0.25">
      <c r="A257" s="4">
        <v>44166</v>
      </c>
      <c r="B257" s="1">
        <f t="shared" si="19"/>
        <v>129552.14219621978</v>
      </c>
      <c r="C257" s="1">
        <f t="shared" si="15"/>
        <v>539.80059248424902</v>
      </c>
      <c r="D257" s="7">
        <f t="shared" si="16"/>
        <v>1460.1548145930183</v>
      </c>
      <c r="E257" s="1">
        <f t="shared" si="17"/>
        <v>920.35422210876925</v>
      </c>
      <c r="F257" s="1">
        <f t="shared" si="18"/>
        <v>128631.78797411101</v>
      </c>
    </row>
    <row r="258" spans="1:6" x14ac:dyDescent="0.25">
      <c r="A258" s="4">
        <v>44197</v>
      </c>
      <c r="B258" s="1">
        <f t="shared" si="19"/>
        <v>128631.78797411101</v>
      </c>
      <c r="C258" s="1">
        <f t="shared" si="15"/>
        <v>535.96578322546247</v>
      </c>
      <c r="D258" s="7">
        <f t="shared" si="16"/>
        <v>1460.1548145930183</v>
      </c>
      <c r="E258" s="1">
        <f t="shared" si="17"/>
        <v>924.1890313675558</v>
      </c>
      <c r="F258" s="1">
        <f t="shared" si="18"/>
        <v>127707.59894274345</v>
      </c>
    </row>
    <row r="259" spans="1:6" x14ac:dyDescent="0.25">
      <c r="A259" s="4">
        <v>44228</v>
      </c>
      <c r="B259" s="1">
        <f t="shared" si="19"/>
        <v>127707.59894274345</v>
      </c>
      <c r="C259" s="1">
        <f t="shared" si="15"/>
        <v>532.11499559476442</v>
      </c>
      <c r="D259" s="7">
        <f t="shared" si="16"/>
        <v>1460.1548145930183</v>
      </c>
      <c r="E259" s="1">
        <f t="shared" si="17"/>
        <v>928.03981899825385</v>
      </c>
      <c r="F259" s="1">
        <f t="shared" si="18"/>
        <v>126779.5591237452</v>
      </c>
    </row>
    <row r="260" spans="1:6" x14ac:dyDescent="0.25">
      <c r="A260" s="4">
        <v>44256</v>
      </c>
      <c r="B260" s="1">
        <f t="shared" si="19"/>
        <v>126779.5591237452</v>
      </c>
      <c r="C260" s="1">
        <f t="shared" si="15"/>
        <v>528.24816301560497</v>
      </c>
      <c r="D260" s="7">
        <f t="shared" si="16"/>
        <v>1460.1548145930183</v>
      </c>
      <c r="E260" s="1">
        <f t="shared" si="17"/>
        <v>931.9066515774133</v>
      </c>
      <c r="F260" s="1">
        <f t="shared" si="18"/>
        <v>125847.65247216779</v>
      </c>
    </row>
    <row r="261" spans="1:6" x14ac:dyDescent="0.25">
      <c r="A261" s="4">
        <v>44287</v>
      </c>
      <c r="B261" s="1">
        <f t="shared" si="19"/>
        <v>125847.65247216779</v>
      </c>
      <c r="C261" s="1">
        <f t="shared" si="15"/>
        <v>524.36521863403243</v>
      </c>
      <c r="D261" s="7">
        <f t="shared" si="16"/>
        <v>1460.1548145930183</v>
      </c>
      <c r="E261" s="1">
        <f t="shared" si="17"/>
        <v>935.78959595898584</v>
      </c>
      <c r="F261" s="1">
        <f t="shared" si="18"/>
        <v>124911.8628762088</v>
      </c>
    </row>
    <row r="262" spans="1:6" x14ac:dyDescent="0.25">
      <c r="A262" s="4">
        <v>44317</v>
      </c>
      <c r="B262" s="1">
        <f t="shared" si="19"/>
        <v>124911.8628762088</v>
      </c>
      <c r="C262" s="1">
        <f t="shared" si="15"/>
        <v>520.46609531753666</v>
      </c>
      <c r="D262" s="7">
        <f t="shared" si="16"/>
        <v>1460.1548145930183</v>
      </c>
      <c r="E262" s="1">
        <f t="shared" si="17"/>
        <v>939.68871927548162</v>
      </c>
      <c r="F262" s="1">
        <f t="shared" si="18"/>
        <v>123972.17415693332</v>
      </c>
    </row>
    <row r="263" spans="1:6" x14ac:dyDescent="0.25">
      <c r="A263" s="4">
        <v>44348</v>
      </c>
      <c r="B263" s="1">
        <f t="shared" si="19"/>
        <v>123972.17415693332</v>
      </c>
      <c r="C263" s="1">
        <f t="shared" si="15"/>
        <v>516.55072565388889</v>
      </c>
      <c r="D263" s="7">
        <f t="shared" si="16"/>
        <v>1460.1548145930183</v>
      </c>
      <c r="E263" s="1">
        <f t="shared" si="17"/>
        <v>943.60408893912938</v>
      </c>
      <c r="F263" s="1">
        <f t="shared" si="18"/>
        <v>123028.57006799419</v>
      </c>
    </row>
    <row r="264" spans="1:6" x14ac:dyDescent="0.25">
      <c r="A264" s="4">
        <v>44378</v>
      </c>
      <c r="B264" s="1">
        <f t="shared" si="19"/>
        <v>123028.57006799419</v>
      </c>
      <c r="C264" s="1">
        <f t="shared" si="15"/>
        <v>512.61904194997578</v>
      </c>
      <c r="D264" s="7">
        <f t="shared" si="16"/>
        <v>1460.1548145930183</v>
      </c>
      <c r="E264" s="1">
        <f t="shared" si="17"/>
        <v>947.53577264304249</v>
      </c>
      <c r="F264" s="1">
        <f t="shared" si="18"/>
        <v>122081.03429535116</v>
      </c>
    </row>
    <row r="265" spans="1:6" x14ac:dyDescent="0.25">
      <c r="A265" s="4">
        <v>44409</v>
      </c>
      <c r="B265" s="1">
        <f t="shared" si="19"/>
        <v>122081.03429535116</v>
      </c>
      <c r="C265" s="1">
        <f t="shared" ref="C265:C328" si="20">B265*($B$4/12)</f>
        <v>508.67097623062983</v>
      </c>
      <c r="D265" s="7">
        <f t="shared" ref="D265:D328" si="21">$B$5</f>
        <v>1460.1548145930183</v>
      </c>
      <c r="E265" s="1">
        <f t="shared" ref="E265:E328" si="22">D265-C265</f>
        <v>951.4838383623885</v>
      </c>
      <c r="F265" s="1">
        <f t="shared" ref="F265:F328" si="23">B265-E265</f>
        <v>121129.55045698877</v>
      </c>
    </row>
    <row r="266" spans="1:6" x14ac:dyDescent="0.25">
      <c r="A266" s="4">
        <v>44440</v>
      </c>
      <c r="B266" s="1">
        <f t="shared" ref="B266:B329" si="24">F265</f>
        <v>121129.55045698877</v>
      </c>
      <c r="C266" s="1">
        <f t="shared" si="20"/>
        <v>504.7064602374532</v>
      </c>
      <c r="D266" s="7">
        <f t="shared" si="21"/>
        <v>1460.1548145930183</v>
      </c>
      <c r="E266" s="1">
        <f t="shared" si="22"/>
        <v>955.44835435556502</v>
      </c>
      <c r="F266" s="1">
        <f t="shared" si="23"/>
        <v>120174.1021026332</v>
      </c>
    </row>
    <row r="267" spans="1:6" x14ac:dyDescent="0.25">
      <c r="A267" s="4">
        <v>44470</v>
      </c>
      <c r="B267" s="1">
        <f t="shared" si="24"/>
        <v>120174.1021026332</v>
      </c>
      <c r="C267" s="1">
        <f t="shared" si="20"/>
        <v>500.72542542763836</v>
      </c>
      <c r="D267" s="7">
        <f t="shared" si="21"/>
        <v>1460.1548145930183</v>
      </c>
      <c r="E267" s="1">
        <f t="shared" si="22"/>
        <v>959.42938916537992</v>
      </c>
      <c r="F267" s="1">
        <f t="shared" si="23"/>
        <v>119214.67271346782</v>
      </c>
    </row>
    <row r="268" spans="1:6" x14ac:dyDescent="0.25">
      <c r="A268" s="4">
        <v>44501</v>
      </c>
      <c r="B268" s="1">
        <f t="shared" si="24"/>
        <v>119214.67271346782</v>
      </c>
      <c r="C268" s="1">
        <f t="shared" si="20"/>
        <v>496.72780297278257</v>
      </c>
      <c r="D268" s="7">
        <f t="shared" si="21"/>
        <v>1460.1548145930183</v>
      </c>
      <c r="E268" s="1">
        <f t="shared" si="22"/>
        <v>963.4270116202357</v>
      </c>
      <c r="F268" s="1">
        <f t="shared" si="23"/>
        <v>118251.24570184758</v>
      </c>
    </row>
    <row r="269" spans="1:6" x14ac:dyDescent="0.25">
      <c r="A269" s="4">
        <v>44531</v>
      </c>
      <c r="B269" s="1">
        <f t="shared" si="24"/>
        <v>118251.24570184758</v>
      </c>
      <c r="C269" s="1">
        <f t="shared" si="20"/>
        <v>492.71352375769828</v>
      </c>
      <c r="D269" s="7">
        <f t="shared" si="21"/>
        <v>1460.1548145930183</v>
      </c>
      <c r="E269" s="1">
        <f t="shared" si="22"/>
        <v>967.44129083531993</v>
      </c>
      <c r="F269" s="1">
        <f t="shared" si="23"/>
        <v>117283.80441101226</v>
      </c>
    </row>
    <row r="270" spans="1:6" x14ac:dyDescent="0.25">
      <c r="A270" s="4">
        <v>44562</v>
      </c>
      <c r="B270" s="1">
        <f t="shared" si="24"/>
        <v>117283.80441101226</v>
      </c>
      <c r="C270" s="1">
        <f t="shared" si="20"/>
        <v>488.68251837921775</v>
      </c>
      <c r="D270" s="7">
        <f t="shared" si="21"/>
        <v>1460.1548145930183</v>
      </c>
      <c r="E270" s="1">
        <f t="shared" si="22"/>
        <v>971.47229621380052</v>
      </c>
      <c r="F270" s="1">
        <f t="shared" si="23"/>
        <v>116312.33211479845</v>
      </c>
    </row>
    <row r="271" spans="1:6" x14ac:dyDescent="0.25">
      <c r="A271" s="4">
        <v>44593</v>
      </c>
      <c r="B271" s="1">
        <f t="shared" si="24"/>
        <v>116312.33211479845</v>
      </c>
      <c r="C271" s="1">
        <f t="shared" si="20"/>
        <v>484.63471714499354</v>
      </c>
      <c r="D271" s="7">
        <f t="shared" si="21"/>
        <v>1460.1548145930183</v>
      </c>
      <c r="E271" s="1">
        <f t="shared" si="22"/>
        <v>975.52009744802467</v>
      </c>
      <c r="F271" s="1">
        <f t="shared" si="23"/>
        <v>115336.81201735043</v>
      </c>
    </row>
    <row r="272" spans="1:6" x14ac:dyDescent="0.25">
      <c r="A272" s="4">
        <v>44621</v>
      </c>
      <c r="B272" s="1">
        <f t="shared" si="24"/>
        <v>115336.81201735043</v>
      </c>
      <c r="C272" s="1">
        <f t="shared" si="20"/>
        <v>480.57005007229344</v>
      </c>
      <c r="D272" s="7">
        <f t="shared" si="21"/>
        <v>1460.1548145930183</v>
      </c>
      <c r="E272" s="1">
        <f t="shared" si="22"/>
        <v>979.58476452072478</v>
      </c>
      <c r="F272" s="1">
        <f t="shared" si="23"/>
        <v>114357.2272528297</v>
      </c>
    </row>
    <row r="273" spans="1:6" x14ac:dyDescent="0.25">
      <c r="A273" s="4">
        <v>44652</v>
      </c>
      <c r="B273" s="1">
        <f t="shared" si="24"/>
        <v>114357.2272528297</v>
      </c>
      <c r="C273" s="1">
        <f t="shared" si="20"/>
        <v>476.48844688679043</v>
      </c>
      <c r="D273" s="7">
        <f t="shared" si="21"/>
        <v>1460.1548145930183</v>
      </c>
      <c r="E273" s="1">
        <f t="shared" si="22"/>
        <v>983.6663677062279</v>
      </c>
      <c r="F273" s="1">
        <f t="shared" si="23"/>
        <v>113373.56088512347</v>
      </c>
    </row>
    <row r="274" spans="1:6" x14ac:dyDescent="0.25">
      <c r="A274" s="4">
        <v>44682</v>
      </c>
      <c r="B274" s="1">
        <f t="shared" si="24"/>
        <v>113373.56088512347</v>
      </c>
      <c r="C274" s="1">
        <f t="shared" si="20"/>
        <v>472.38983702134777</v>
      </c>
      <c r="D274" s="7">
        <f t="shared" si="21"/>
        <v>1460.1548145930183</v>
      </c>
      <c r="E274" s="1">
        <f t="shared" si="22"/>
        <v>987.76497757167044</v>
      </c>
      <c r="F274" s="1">
        <f t="shared" si="23"/>
        <v>112385.7959075518</v>
      </c>
    </row>
    <row r="275" spans="1:6" x14ac:dyDescent="0.25">
      <c r="A275" s="4">
        <v>44713</v>
      </c>
      <c r="B275" s="1">
        <f t="shared" si="24"/>
        <v>112385.7959075518</v>
      </c>
      <c r="C275" s="1">
        <f t="shared" si="20"/>
        <v>468.27414961479917</v>
      </c>
      <c r="D275" s="7">
        <f t="shared" si="21"/>
        <v>1460.1548145930183</v>
      </c>
      <c r="E275" s="1">
        <f t="shared" si="22"/>
        <v>991.8806649782191</v>
      </c>
      <c r="F275" s="1">
        <f t="shared" si="23"/>
        <v>111393.91524257358</v>
      </c>
    </row>
    <row r="276" spans="1:6" x14ac:dyDescent="0.25">
      <c r="A276" s="4">
        <v>44743</v>
      </c>
      <c r="B276" s="1">
        <f t="shared" si="24"/>
        <v>111393.91524257358</v>
      </c>
      <c r="C276" s="1">
        <f t="shared" si="20"/>
        <v>464.14131351072325</v>
      </c>
      <c r="D276" s="7">
        <f t="shared" si="21"/>
        <v>1460.1548145930183</v>
      </c>
      <c r="E276" s="1">
        <f t="shared" si="22"/>
        <v>996.01350108229508</v>
      </c>
      <c r="F276" s="1">
        <f t="shared" si="23"/>
        <v>110397.90174149128</v>
      </c>
    </row>
    <row r="277" spans="1:6" x14ac:dyDescent="0.25">
      <c r="A277" s="4">
        <v>44774</v>
      </c>
      <c r="B277" s="1">
        <f t="shared" si="24"/>
        <v>110397.90174149128</v>
      </c>
      <c r="C277" s="1">
        <f t="shared" si="20"/>
        <v>459.99125725621366</v>
      </c>
      <c r="D277" s="7">
        <f t="shared" si="21"/>
        <v>1460.1548145930183</v>
      </c>
      <c r="E277" s="1">
        <f t="shared" si="22"/>
        <v>1000.1635573368046</v>
      </c>
      <c r="F277" s="1">
        <f t="shared" si="23"/>
        <v>109397.73818415447</v>
      </c>
    </row>
    <row r="278" spans="1:6" x14ac:dyDescent="0.25">
      <c r="A278" s="4">
        <v>44805</v>
      </c>
      <c r="B278" s="1">
        <f t="shared" si="24"/>
        <v>109397.73818415447</v>
      </c>
      <c r="C278" s="1">
        <f t="shared" si="20"/>
        <v>455.82390910064362</v>
      </c>
      <c r="D278" s="7">
        <f t="shared" si="21"/>
        <v>1460.1548145930183</v>
      </c>
      <c r="E278" s="1">
        <f t="shared" si="22"/>
        <v>1004.3309054923747</v>
      </c>
      <c r="F278" s="1">
        <f t="shared" si="23"/>
        <v>108393.4072786621</v>
      </c>
    </row>
    <row r="279" spans="1:6" x14ac:dyDescent="0.25">
      <c r="A279" s="4">
        <v>44835</v>
      </c>
      <c r="B279" s="1">
        <f t="shared" si="24"/>
        <v>108393.4072786621</v>
      </c>
      <c r="C279" s="1">
        <f t="shared" si="20"/>
        <v>451.63919699442539</v>
      </c>
      <c r="D279" s="7">
        <f t="shared" si="21"/>
        <v>1460.1548145930183</v>
      </c>
      <c r="E279" s="1">
        <f t="shared" si="22"/>
        <v>1008.5156175985928</v>
      </c>
      <c r="F279" s="1">
        <f t="shared" si="23"/>
        <v>107384.89166106351</v>
      </c>
    </row>
    <row r="280" spans="1:6" x14ac:dyDescent="0.25">
      <c r="A280" s="4">
        <v>44866</v>
      </c>
      <c r="B280" s="1">
        <f t="shared" si="24"/>
        <v>107384.89166106351</v>
      </c>
      <c r="C280" s="1">
        <f t="shared" si="20"/>
        <v>447.43704858776459</v>
      </c>
      <c r="D280" s="7">
        <f t="shared" si="21"/>
        <v>1460.1548145930183</v>
      </c>
      <c r="E280" s="1">
        <f t="shared" si="22"/>
        <v>1012.7177660052537</v>
      </c>
      <c r="F280" s="1">
        <f t="shared" si="23"/>
        <v>106372.17389505825</v>
      </c>
    </row>
    <row r="281" spans="1:6" x14ac:dyDescent="0.25">
      <c r="A281" s="4">
        <v>44896</v>
      </c>
      <c r="B281" s="1">
        <f t="shared" si="24"/>
        <v>106372.17389505825</v>
      </c>
      <c r="C281" s="1">
        <f t="shared" si="20"/>
        <v>443.21739122940937</v>
      </c>
      <c r="D281" s="7">
        <f t="shared" si="21"/>
        <v>1460.1548145930183</v>
      </c>
      <c r="E281" s="1">
        <f t="shared" si="22"/>
        <v>1016.9374233636089</v>
      </c>
      <c r="F281" s="1">
        <f t="shared" si="23"/>
        <v>105355.23647169465</v>
      </c>
    </row>
    <row r="282" spans="1:6" x14ac:dyDescent="0.25">
      <c r="A282" s="4">
        <v>44927</v>
      </c>
      <c r="B282" s="1">
        <f t="shared" si="24"/>
        <v>105355.23647169465</v>
      </c>
      <c r="C282" s="1">
        <f t="shared" si="20"/>
        <v>438.98015196539433</v>
      </c>
      <c r="D282" s="7">
        <f t="shared" si="21"/>
        <v>1460.1548145930183</v>
      </c>
      <c r="E282" s="1">
        <f t="shared" si="22"/>
        <v>1021.174662627624</v>
      </c>
      <c r="F282" s="1">
        <f t="shared" si="23"/>
        <v>104334.06180906702</v>
      </c>
    </row>
    <row r="283" spans="1:6" x14ac:dyDescent="0.25">
      <c r="A283" s="4">
        <v>44958</v>
      </c>
      <c r="B283" s="1">
        <f t="shared" si="24"/>
        <v>104334.06180906702</v>
      </c>
      <c r="C283" s="1">
        <f t="shared" si="20"/>
        <v>434.72525753777921</v>
      </c>
      <c r="D283" s="7">
        <f t="shared" si="21"/>
        <v>1460.1548145930183</v>
      </c>
      <c r="E283" s="1">
        <f t="shared" si="22"/>
        <v>1025.429557055239</v>
      </c>
      <c r="F283" s="1">
        <f t="shared" si="23"/>
        <v>103308.63225201178</v>
      </c>
    </row>
    <row r="284" spans="1:6" x14ac:dyDescent="0.25">
      <c r="A284" s="4">
        <v>44986</v>
      </c>
      <c r="B284" s="1">
        <f t="shared" si="24"/>
        <v>103308.63225201178</v>
      </c>
      <c r="C284" s="1">
        <f t="shared" si="20"/>
        <v>430.45263438338242</v>
      </c>
      <c r="D284" s="7">
        <f t="shared" si="21"/>
        <v>1460.1548145930183</v>
      </c>
      <c r="E284" s="1">
        <f t="shared" si="22"/>
        <v>1029.7021802096358</v>
      </c>
      <c r="F284" s="1">
        <f t="shared" si="23"/>
        <v>102278.93007180214</v>
      </c>
    </row>
    <row r="285" spans="1:6" x14ac:dyDescent="0.25">
      <c r="A285" s="4">
        <v>45017</v>
      </c>
      <c r="B285" s="1">
        <f t="shared" si="24"/>
        <v>102278.93007180214</v>
      </c>
      <c r="C285" s="1">
        <f t="shared" si="20"/>
        <v>426.16220863250891</v>
      </c>
      <c r="D285" s="7">
        <f t="shared" si="21"/>
        <v>1460.1548145930183</v>
      </c>
      <c r="E285" s="1">
        <f t="shared" si="22"/>
        <v>1033.9926059605093</v>
      </c>
      <c r="F285" s="1">
        <f t="shared" si="23"/>
        <v>101244.93746584163</v>
      </c>
    </row>
    <row r="286" spans="1:6" x14ac:dyDescent="0.25">
      <c r="A286" s="4">
        <v>45047</v>
      </c>
      <c r="B286" s="1">
        <f t="shared" si="24"/>
        <v>101244.93746584163</v>
      </c>
      <c r="C286" s="1">
        <f t="shared" si="20"/>
        <v>421.85390610767348</v>
      </c>
      <c r="D286" s="7">
        <f t="shared" si="21"/>
        <v>1460.1548145930183</v>
      </c>
      <c r="E286" s="1">
        <f t="shared" si="22"/>
        <v>1038.3009084853447</v>
      </c>
      <c r="F286" s="1">
        <f t="shared" si="23"/>
        <v>100206.63655735629</v>
      </c>
    </row>
    <row r="287" spans="1:6" x14ac:dyDescent="0.25">
      <c r="A287" s="4">
        <v>45078</v>
      </c>
      <c r="B287" s="1">
        <f t="shared" si="24"/>
        <v>100206.63655735629</v>
      </c>
      <c r="C287" s="1">
        <f t="shared" si="20"/>
        <v>417.52765232231786</v>
      </c>
      <c r="D287" s="7">
        <f t="shared" si="21"/>
        <v>1460.1548145930183</v>
      </c>
      <c r="E287" s="1">
        <f t="shared" si="22"/>
        <v>1042.6271622707004</v>
      </c>
      <c r="F287" s="1">
        <f t="shared" si="23"/>
        <v>99164.009395085595</v>
      </c>
    </row>
    <row r="288" spans="1:6" x14ac:dyDescent="0.25">
      <c r="A288" s="4">
        <v>45108</v>
      </c>
      <c r="B288" s="1">
        <f t="shared" si="24"/>
        <v>99164.009395085595</v>
      </c>
      <c r="C288" s="1">
        <f t="shared" si="20"/>
        <v>413.18337247952331</v>
      </c>
      <c r="D288" s="7">
        <f t="shared" si="21"/>
        <v>1460.1548145930183</v>
      </c>
      <c r="E288" s="1">
        <f t="shared" si="22"/>
        <v>1046.971442113495</v>
      </c>
      <c r="F288" s="1">
        <f t="shared" si="23"/>
        <v>98117.037952972096</v>
      </c>
    </row>
    <row r="289" spans="1:6" x14ac:dyDescent="0.25">
      <c r="A289" s="4">
        <v>45139</v>
      </c>
      <c r="B289" s="1">
        <f t="shared" si="24"/>
        <v>98117.037952972096</v>
      </c>
      <c r="C289" s="1">
        <f t="shared" si="20"/>
        <v>408.82099147071705</v>
      </c>
      <c r="D289" s="7">
        <f t="shared" si="21"/>
        <v>1460.1548145930183</v>
      </c>
      <c r="E289" s="1">
        <f t="shared" si="22"/>
        <v>1051.3338231223013</v>
      </c>
      <c r="F289" s="1">
        <f t="shared" si="23"/>
        <v>97065.704129849793</v>
      </c>
    </row>
    <row r="290" spans="1:6" x14ac:dyDescent="0.25">
      <c r="A290" s="4">
        <v>45170</v>
      </c>
      <c r="B290" s="1">
        <f t="shared" si="24"/>
        <v>97065.704129849793</v>
      </c>
      <c r="C290" s="1">
        <f t="shared" si="20"/>
        <v>404.44043387437415</v>
      </c>
      <c r="D290" s="7">
        <f t="shared" si="21"/>
        <v>1460.1548145930183</v>
      </c>
      <c r="E290" s="1">
        <f t="shared" si="22"/>
        <v>1055.7143807186442</v>
      </c>
      <c r="F290" s="1">
        <f t="shared" si="23"/>
        <v>96009.989749131142</v>
      </c>
    </row>
    <row r="291" spans="1:6" x14ac:dyDescent="0.25">
      <c r="A291" s="4">
        <v>45200</v>
      </c>
      <c r="B291" s="1">
        <f t="shared" si="24"/>
        <v>96009.989749131142</v>
      </c>
      <c r="C291" s="1">
        <f t="shared" si="20"/>
        <v>400.04162395471309</v>
      </c>
      <c r="D291" s="7">
        <f t="shared" si="21"/>
        <v>1460.1548145930183</v>
      </c>
      <c r="E291" s="1">
        <f t="shared" si="22"/>
        <v>1060.1131906383052</v>
      </c>
      <c r="F291" s="1">
        <f t="shared" si="23"/>
        <v>94949.876558492833</v>
      </c>
    </row>
    <row r="292" spans="1:6" x14ac:dyDescent="0.25">
      <c r="A292" s="4">
        <v>45231</v>
      </c>
      <c r="B292" s="1">
        <f t="shared" si="24"/>
        <v>94949.876558492833</v>
      </c>
      <c r="C292" s="1">
        <f t="shared" si="20"/>
        <v>395.62448566038682</v>
      </c>
      <c r="D292" s="7">
        <f t="shared" si="21"/>
        <v>1460.1548145930183</v>
      </c>
      <c r="E292" s="1">
        <f t="shared" si="22"/>
        <v>1064.5303289326314</v>
      </c>
      <c r="F292" s="1">
        <f t="shared" si="23"/>
        <v>93885.346229560208</v>
      </c>
    </row>
    <row r="293" spans="1:6" x14ac:dyDescent="0.25">
      <c r="A293" s="4">
        <v>45261</v>
      </c>
      <c r="B293" s="1">
        <f t="shared" si="24"/>
        <v>93885.346229560208</v>
      </c>
      <c r="C293" s="1">
        <f t="shared" si="20"/>
        <v>391.18894262316752</v>
      </c>
      <c r="D293" s="7">
        <f t="shared" si="21"/>
        <v>1460.1548145930183</v>
      </c>
      <c r="E293" s="1">
        <f t="shared" si="22"/>
        <v>1068.9658719698507</v>
      </c>
      <c r="F293" s="1">
        <f t="shared" si="23"/>
        <v>92816.380357590358</v>
      </c>
    </row>
    <row r="294" spans="1:6" x14ac:dyDescent="0.25">
      <c r="A294" s="4">
        <v>45292</v>
      </c>
      <c r="B294" s="1">
        <f t="shared" si="24"/>
        <v>92816.380357590358</v>
      </c>
      <c r="C294" s="1">
        <f t="shared" si="20"/>
        <v>386.73491815662646</v>
      </c>
      <c r="D294" s="7">
        <f t="shared" si="21"/>
        <v>1460.1548145930183</v>
      </c>
      <c r="E294" s="1">
        <f t="shared" si="22"/>
        <v>1073.4198964363918</v>
      </c>
      <c r="F294" s="1">
        <f t="shared" si="23"/>
        <v>91742.960461153969</v>
      </c>
    </row>
    <row r="295" spans="1:6" x14ac:dyDescent="0.25">
      <c r="A295" s="4">
        <v>45323</v>
      </c>
      <c r="B295" s="1">
        <f t="shared" si="24"/>
        <v>91742.960461153969</v>
      </c>
      <c r="C295" s="1">
        <f t="shared" si="20"/>
        <v>382.26233525480819</v>
      </c>
      <c r="D295" s="7">
        <f t="shared" si="21"/>
        <v>1460.1548145930183</v>
      </c>
      <c r="E295" s="1">
        <f t="shared" si="22"/>
        <v>1077.89247933821</v>
      </c>
      <c r="F295" s="1">
        <f t="shared" si="23"/>
        <v>90665.067981815766</v>
      </c>
    </row>
    <row r="296" spans="1:6" x14ac:dyDescent="0.25">
      <c r="A296" s="4">
        <v>45352</v>
      </c>
      <c r="B296" s="1">
        <f t="shared" si="24"/>
        <v>90665.067981815766</v>
      </c>
      <c r="C296" s="1">
        <f t="shared" si="20"/>
        <v>377.771116590899</v>
      </c>
      <c r="D296" s="7">
        <f t="shared" si="21"/>
        <v>1460.1548145930183</v>
      </c>
      <c r="E296" s="1">
        <f t="shared" si="22"/>
        <v>1082.3836980021192</v>
      </c>
      <c r="F296" s="1">
        <f t="shared" si="23"/>
        <v>89582.684283813651</v>
      </c>
    </row>
    <row r="297" spans="1:6" x14ac:dyDescent="0.25">
      <c r="A297" s="4">
        <v>45383</v>
      </c>
      <c r="B297" s="1">
        <f t="shared" si="24"/>
        <v>89582.684283813651</v>
      </c>
      <c r="C297" s="1">
        <f t="shared" si="20"/>
        <v>373.26118451589019</v>
      </c>
      <c r="D297" s="7">
        <f t="shared" si="21"/>
        <v>1460.1548145930183</v>
      </c>
      <c r="E297" s="1">
        <f t="shared" si="22"/>
        <v>1086.8936300771281</v>
      </c>
      <c r="F297" s="1">
        <f t="shared" si="23"/>
        <v>88495.79065373652</v>
      </c>
    </row>
    <row r="298" spans="1:6" x14ac:dyDescent="0.25">
      <c r="A298" s="4">
        <v>45413</v>
      </c>
      <c r="B298" s="1">
        <f t="shared" si="24"/>
        <v>88495.79065373652</v>
      </c>
      <c r="C298" s="1">
        <f t="shared" si="20"/>
        <v>368.73246105723547</v>
      </c>
      <c r="D298" s="7">
        <f t="shared" si="21"/>
        <v>1460.1548145930183</v>
      </c>
      <c r="E298" s="1">
        <f t="shared" si="22"/>
        <v>1091.4223535357828</v>
      </c>
      <c r="F298" s="1">
        <f t="shared" si="23"/>
        <v>87404.368300200731</v>
      </c>
    </row>
    <row r="299" spans="1:6" x14ac:dyDescent="0.25">
      <c r="A299" s="4">
        <v>45444</v>
      </c>
      <c r="B299" s="1">
        <f t="shared" si="24"/>
        <v>87404.368300200731</v>
      </c>
      <c r="C299" s="1">
        <f t="shared" si="20"/>
        <v>364.18486791750303</v>
      </c>
      <c r="D299" s="7">
        <f t="shared" si="21"/>
        <v>1460.1548145930183</v>
      </c>
      <c r="E299" s="1">
        <f t="shared" si="22"/>
        <v>1095.9699466755153</v>
      </c>
      <c r="F299" s="1">
        <f t="shared" si="23"/>
        <v>86308.398353525219</v>
      </c>
    </row>
    <row r="300" spans="1:6" x14ac:dyDescent="0.25">
      <c r="A300" s="4">
        <v>45474</v>
      </c>
      <c r="B300" s="1">
        <f t="shared" si="24"/>
        <v>86308.398353525219</v>
      </c>
      <c r="C300" s="1">
        <f t="shared" si="20"/>
        <v>359.61832647302174</v>
      </c>
      <c r="D300" s="7">
        <f t="shared" si="21"/>
        <v>1460.1548145930183</v>
      </c>
      <c r="E300" s="1">
        <f t="shared" si="22"/>
        <v>1100.5364881199966</v>
      </c>
      <c r="F300" s="1">
        <f t="shared" si="23"/>
        <v>85207.861865405226</v>
      </c>
    </row>
    <row r="301" spans="1:6" x14ac:dyDescent="0.25">
      <c r="A301" s="4">
        <v>45505</v>
      </c>
      <c r="B301" s="1">
        <f t="shared" si="24"/>
        <v>85207.861865405226</v>
      </c>
      <c r="C301" s="1">
        <f t="shared" si="20"/>
        <v>355.03275777252179</v>
      </c>
      <c r="D301" s="7">
        <f t="shared" si="21"/>
        <v>1460.1548145930183</v>
      </c>
      <c r="E301" s="1">
        <f t="shared" si="22"/>
        <v>1105.1220568204965</v>
      </c>
      <c r="F301" s="1">
        <f t="shared" si="23"/>
        <v>84102.739808584724</v>
      </c>
    </row>
    <row r="302" spans="1:6" x14ac:dyDescent="0.25">
      <c r="A302" s="4">
        <v>45536</v>
      </c>
      <c r="B302" s="1">
        <f t="shared" si="24"/>
        <v>84102.739808584724</v>
      </c>
      <c r="C302" s="1">
        <f t="shared" si="20"/>
        <v>350.4280825357697</v>
      </c>
      <c r="D302" s="7">
        <f t="shared" si="21"/>
        <v>1460.1548145930183</v>
      </c>
      <c r="E302" s="1">
        <f t="shared" si="22"/>
        <v>1109.7267320572487</v>
      </c>
      <c r="F302" s="1">
        <f t="shared" si="23"/>
        <v>82993.013076527481</v>
      </c>
    </row>
    <row r="303" spans="1:6" x14ac:dyDescent="0.25">
      <c r="A303" s="4">
        <v>45566</v>
      </c>
      <c r="B303" s="1">
        <f t="shared" si="24"/>
        <v>82993.013076527481</v>
      </c>
      <c r="C303" s="1">
        <f t="shared" si="20"/>
        <v>345.80422115219784</v>
      </c>
      <c r="D303" s="7">
        <f t="shared" si="21"/>
        <v>1460.1548145930183</v>
      </c>
      <c r="E303" s="1">
        <f t="shared" si="22"/>
        <v>1114.3505934408204</v>
      </c>
      <c r="F303" s="1">
        <f t="shared" si="23"/>
        <v>81878.662483086664</v>
      </c>
    </row>
    <row r="304" spans="1:6" x14ac:dyDescent="0.25">
      <c r="A304" s="4">
        <v>45597</v>
      </c>
      <c r="B304" s="1">
        <f t="shared" si="24"/>
        <v>81878.662483086664</v>
      </c>
      <c r="C304" s="1">
        <f t="shared" si="20"/>
        <v>341.16109367952777</v>
      </c>
      <c r="D304" s="7">
        <f t="shared" si="21"/>
        <v>1460.1548145930183</v>
      </c>
      <c r="E304" s="1">
        <f t="shared" si="22"/>
        <v>1118.9937209134905</v>
      </c>
      <c r="F304" s="1">
        <f t="shared" si="23"/>
        <v>80759.668762173169</v>
      </c>
    </row>
    <row r="305" spans="1:6" x14ac:dyDescent="0.25">
      <c r="A305" s="4">
        <v>45627</v>
      </c>
      <c r="B305" s="1">
        <f t="shared" si="24"/>
        <v>80759.668762173169</v>
      </c>
      <c r="C305" s="1">
        <f t="shared" si="20"/>
        <v>336.49861984238822</v>
      </c>
      <c r="D305" s="7">
        <f t="shared" si="21"/>
        <v>1460.1548145930183</v>
      </c>
      <c r="E305" s="1">
        <f t="shared" si="22"/>
        <v>1123.65619475063</v>
      </c>
      <c r="F305" s="1">
        <f t="shared" si="23"/>
        <v>79636.012567422542</v>
      </c>
    </row>
    <row r="306" spans="1:6" x14ac:dyDescent="0.25">
      <c r="A306" s="4">
        <v>45658</v>
      </c>
      <c r="B306" s="1">
        <f t="shared" si="24"/>
        <v>79636.012567422542</v>
      </c>
      <c r="C306" s="1">
        <f t="shared" si="20"/>
        <v>331.81671903092723</v>
      </c>
      <c r="D306" s="7">
        <f t="shared" si="21"/>
        <v>1460.1548145930183</v>
      </c>
      <c r="E306" s="1">
        <f t="shared" si="22"/>
        <v>1128.338095562091</v>
      </c>
      <c r="F306" s="1">
        <f t="shared" si="23"/>
        <v>78507.674471860446</v>
      </c>
    </row>
    <row r="307" spans="1:6" x14ac:dyDescent="0.25">
      <c r="A307" s="4">
        <v>45689</v>
      </c>
      <c r="B307" s="1">
        <f t="shared" si="24"/>
        <v>78507.674471860446</v>
      </c>
      <c r="C307" s="1">
        <f t="shared" si="20"/>
        <v>327.11531029941852</v>
      </c>
      <c r="D307" s="7">
        <f t="shared" si="21"/>
        <v>1460.1548145930183</v>
      </c>
      <c r="E307" s="1">
        <f t="shared" si="22"/>
        <v>1133.0395042935997</v>
      </c>
      <c r="F307" s="1">
        <f t="shared" si="23"/>
        <v>77374.634967566846</v>
      </c>
    </row>
    <row r="308" spans="1:6" x14ac:dyDescent="0.25">
      <c r="A308" s="4">
        <v>45717</v>
      </c>
      <c r="B308" s="1">
        <f t="shared" si="24"/>
        <v>77374.634967566846</v>
      </c>
      <c r="C308" s="1">
        <f t="shared" si="20"/>
        <v>322.39431236486183</v>
      </c>
      <c r="D308" s="7">
        <f t="shared" si="21"/>
        <v>1460.1548145930183</v>
      </c>
      <c r="E308" s="1">
        <f t="shared" si="22"/>
        <v>1137.7605022281564</v>
      </c>
      <c r="F308" s="1">
        <f t="shared" si="23"/>
        <v>76236.874465338697</v>
      </c>
    </row>
    <row r="309" spans="1:6" x14ac:dyDescent="0.25">
      <c r="A309" s="4">
        <v>45748</v>
      </c>
      <c r="B309" s="1">
        <f t="shared" si="24"/>
        <v>76236.874465338697</v>
      </c>
      <c r="C309" s="1">
        <f t="shared" si="20"/>
        <v>317.65364360557788</v>
      </c>
      <c r="D309" s="7">
        <f t="shared" si="21"/>
        <v>1460.1548145930183</v>
      </c>
      <c r="E309" s="1">
        <f t="shared" si="22"/>
        <v>1142.5011709874404</v>
      </c>
      <c r="F309" s="1">
        <f t="shared" si="23"/>
        <v>75094.373294351259</v>
      </c>
    </row>
    <row r="310" spans="1:6" x14ac:dyDescent="0.25">
      <c r="A310" s="4">
        <v>45778</v>
      </c>
      <c r="B310" s="1">
        <f t="shared" si="24"/>
        <v>75094.373294351259</v>
      </c>
      <c r="C310" s="1">
        <f t="shared" si="20"/>
        <v>312.89322205979693</v>
      </c>
      <c r="D310" s="7">
        <f t="shared" si="21"/>
        <v>1460.1548145930183</v>
      </c>
      <c r="E310" s="1">
        <f t="shared" si="22"/>
        <v>1147.2615925332213</v>
      </c>
      <c r="F310" s="1">
        <f t="shared" si="23"/>
        <v>73947.111701818038</v>
      </c>
    </row>
    <row r="311" spans="1:6" x14ac:dyDescent="0.25">
      <c r="A311" s="4">
        <v>45809</v>
      </c>
      <c r="B311" s="1">
        <f t="shared" si="24"/>
        <v>73947.111701818038</v>
      </c>
      <c r="C311" s="1">
        <f t="shared" si="20"/>
        <v>308.11296542424179</v>
      </c>
      <c r="D311" s="7">
        <f t="shared" si="21"/>
        <v>1460.1548145930183</v>
      </c>
      <c r="E311" s="1">
        <f t="shared" si="22"/>
        <v>1152.0418491687765</v>
      </c>
      <c r="F311" s="1">
        <f t="shared" si="23"/>
        <v>72795.069852649263</v>
      </c>
    </row>
    <row r="312" spans="1:6" x14ac:dyDescent="0.25">
      <c r="A312" s="4">
        <v>45839</v>
      </c>
      <c r="B312" s="1">
        <f t="shared" si="24"/>
        <v>72795.069852649263</v>
      </c>
      <c r="C312" s="1">
        <f t="shared" si="20"/>
        <v>303.31279105270528</v>
      </c>
      <c r="D312" s="7">
        <f t="shared" si="21"/>
        <v>1460.1548145930183</v>
      </c>
      <c r="E312" s="1">
        <f t="shared" si="22"/>
        <v>1156.842023540313</v>
      </c>
      <c r="F312" s="1">
        <f t="shared" si="23"/>
        <v>71638.227829108946</v>
      </c>
    </row>
    <row r="313" spans="1:6" x14ac:dyDescent="0.25">
      <c r="A313" s="4">
        <v>45870</v>
      </c>
      <c r="B313" s="1">
        <f t="shared" si="24"/>
        <v>71638.227829108946</v>
      </c>
      <c r="C313" s="1">
        <f t="shared" si="20"/>
        <v>298.49261595462059</v>
      </c>
      <c r="D313" s="7">
        <f t="shared" si="21"/>
        <v>1460.1548145930183</v>
      </c>
      <c r="E313" s="1">
        <f t="shared" si="22"/>
        <v>1161.6621986383977</v>
      </c>
      <c r="F313" s="1">
        <f t="shared" si="23"/>
        <v>70476.565630470548</v>
      </c>
    </row>
    <row r="314" spans="1:6" x14ac:dyDescent="0.25">
      <c r="A314" s="4">
        <v>45901</v>
      </c>
      <c r="B314" s="1">
        <f t="shared" si="24"/>
        <v>70476.565630470548</v>
      </c>
      <c r="C314" s="1">
        <f t="shared" si="20"/>
        <v>293.65235679362729</v>
      </c>
      <c r="D314" s="7">
        <f t="shared" si="21"/>
        <v>1460.1548145930183</v>
      </c>
      <c r="E314" s="1">
        <f t="shared" si="22"/>
        <v>1166.5024577993909</v>
      </c>
      <c r="F314" s="1">
        <f t="shared" si="23"/>
        <v>69310.063172671158</v>
      </c>
    </row>
    <row r="315" spans="1:6" x14ac:dyDescent="0.25">
      <c r="A315" s="4">
        <v>45931</v>
      </c>
      <c r="B315" s="1">
        <f t="shared" si="24"/>
        <v>69310.063172671158</v>
      </c>
      <c r="C315" s="1">
        <f t="shared" si="20"/>
        <v>288.79192988612982</v>
      </c>
      <c r="D315" s="7">
        <f t="shared" si="21"/>
        <v>1460.1548145930183</v>
      </c>
      <c r="E315" s="1">
        <f t="shared" si="22"/>
        <v>1171.3628847068885</v>
      </c>
      <c r="F315" s="1">
        <f t="shared" si="23"/>
        <v>68138.700287964268</v>
      </c>
    </row>
    <row r="316" spans="1:6" x14ac:dyDescent="0.25">
      <c r="A316" s="4">
        <v>45962</v>
      </c>
      <c r="B316" s="1">
        <f t="shared" si="24"/>
        <v>68138.700287964268</v>
      </c>
      <c r="C316" s="1">
        <f t="shared" si="20"/>
        <v>283.91125119985111</v>
      </c>
      <c r="D316" s="7">
        <f t="shared" si="21"/>
        <v>1460.1548145930183</v>
      </c>
      <c r="E316" s="1">
        <f t="shared" si="22"/>
        <v>1176.2435633931673</v>
      </c>
      <c r="F316" s="1">
        <f t="shared" si="23"/>
        <v>66962.456724571093</v>
      </c>
    </row>
    <row r="317" spans="1:6" x14ac:dyDescent="0.25">
      <c r="A317" s="4">
        <v>45992</v>
      </c>
      <c r="B317" s="1">
        <f t="shared" si="24"/>
        <v>66962.456724571093</v>
      </c>
      <c r="C317" s="1">
        <f t="shared" si="20"/>
        <v>279.01023635237954</v>
      </c>
      <c r="D317" s="7">
        <f t="shared" si="21"/>
        <v>1460.1548145930183</v>
      </c>
      <c r="E317" s="1">
        <f t="shared" si="22"/>
        <v>1181.1445782406388</v>
      </c>
      <c r="F317" s="1">
        <f t="shared" si="23"/>
        <v>65781.312146330456</v>
      </c>
    </row>
    <row r="318" spans="1:6" x14ac:dyDescent="0.25">
      <c r="A318" s="4">
        <v>46023</v>
      </c>
      <c r="B318" s="1">
        <f t="shared" si="24"/>
        <v>65781.312146330456</v>
      </c>
      <c r="C318" s="1">
        <f t="shared" si="20"/>
        <v>274.08880060971023</v>
      </c>
      <c r="D318" s="7">
        <f t="shared" si="21"/>
        <v>1460.1548145930183</v>
      </c>
      <c r="E318" s="1">
        <f t="shared" si="22"/>
        <v>1186.066013983308</v>
      </c>
      <c r="F318" s="1">
        <f t="shared" si="23"/>
        <v>64595.246132347151</v>
      </c>
    </row>
    <row r="319" spans="1:6" x14ac:dyDescent="0.25">
      <c r="A319" s="4">
        <v>46054</v>
      </c>
      <c r="B319" s="1">
        <f t="shared" si="24"/>
        <v>64595.246132347151</v>
      </c>
      <c r="C319" s="1">
        <f t="shared" si="20"/>
        <v>269.14685888477982</v>
      </c>
      <c r="D319" s="7">
        <f t="shared" si="21"/>
        <v>1460.1548145930183</v>
      </c>
      <c r="E319" s="1">
        <f t="shared" si="22"/>
        <v>1191.0079557082386</v>
      </c>
      <c r="F319" s="1">
        <f t="shared" si="23"/>
        <v>63404.238176638915</v>
      </c>
    </row>
    <row r="320" spans="1:6" x14ac:dyDescent="0.25">
      <c r="A320" s="4">
        <v>46082</v>
      </c>
      <c r="B320" s="1">
        <f t="shared" si="24"/>
        <v>63404.238176638915</v>
      </c>
      <c r="C320" s="1">
        <f t="shared" si="20"/>
        <v>264.18432573599546</v>
      </c>
      <c r="D320" s="7">
        <f t="shared" si="21"/>
        <v>1460.1548145930183</v>
      </c>
      <c r="E320" s="1">
        <f t="shared" si="22"/>
        <v>1195.9704888570227</v>
      </c>
      <c r="F320" s="1">
        <f t="shared" si="23"/>
        <v>62208.267687781896</v>
      </c>
    </row>
    <row r="321" spans="1:6" x14ac:dyDescent="0.25">
      <c r="A321" s="4">
        <v>46113</v>
      </c>
      <c r="B321" s="1">
        <f t="shared" si="24"/>
        <v>62208.267687781896</v>
      </c>
      <c r="C321" s="1">
        <f t="shared" si="20"/>
        <v>259.20111536575791</v>
      </c>
      <c r="D321" s="7">
        <f t="shared" si="21"/>
        <v>1460.1548145930183</v>
      </c>
      <c r="E321" s="1">
        <f t="shared" si="22"/>
        <v>1200.9536992272604</v>
      </c>
      <c r="F321" s="1">
        <f t="shared" si="23"/>
        <v>61007.313988554633</v>
      </c>
    </row>
    <row r="322" spans="1:6" x14ac:dyDescent="0.25">
      <c r="A322" s="4">
        <v>46143</v>
      </c>
      <c r="B322" s="1">
        <f t="shared" si="24"/>
        <v>61007.313988554633</v>
      </c>
      <c r="C322" s="1">
        <f t="shared" si="20"/>
        <v>254.19714161897764</v>
      </c>
      <c r="D322" s="7">
        <f t="shared" si="21"/>
        <v>1460.1548145930183</v>
      </c>
      <c r="E322" s="1">
        <f t="shared" si="22"/>
        <v>1205.9576729740406</v>
      </c>
      <c r="F322" s="1">
        <f t="shared" si="23"/>
        <v>59801.35631558059</v>
      </c>
    </row>
    <row r="323" spans="1:6" x14ac:dyDescent="0.25">
      <c r="A323" s="4">
        <v>46174</v>
      </c>
      <c r="B323" s="1">
        <f t="shared" si="24"/>
        <v>59801.35631558059</v>
      </c>
      <c r="C323" s="1">
        <f t="shared" si="20"/>
        <v>249.17231798158579</v>
      </c>
      <c r="D323" s="7">
        <f t="shared" si="21"/>
        <v>1460.1548145930183</v>
      </c>
      <c r="E323" s="1">
        <f t="shared" si="22"/>
        <v>1210.9824966114325</v>
      </c>
      <c r="F323" s="1">
        <f t="shared" si="23"/>
        <v>58590.373818969158</v>
      </c>
    </row>
    <row r="324" spans="1:6" x14ac:dyDescent="0.25">
      <c r="A324" s="4">
        <v>46204</v>
      </c>
      <c r="B324" s="1">
        <f t="shared" si="24"/>
        <v>58590.373818969158</v>
      </c>
      <c r="C324" s="1">
        <f t="shared" si="20"/>
        <v>244.12655757903815</v>
      </c>
      <c r="D324" s="7">
        <f t="shared" si="21"/>
        <v>1460.1548145930183</v>
      </c>
      <c r="E324" s="1">
        <f t="shared" si="22"/>
        <v>1216.0282570139802</v>
      </c>
      <c r="F324" s="1">
        <f t="shared" si="23"/>
        <v>57374.345561955175</v>
      </c>
    </row>
    <row r="325" spans="1:6" x14ac:dyDescent="0.25">
      <c r="A325" s="4">
        <v>46235</v>
      </c>
      <c r="B325" s="1">
        <f t="shared" si="24"/>
        <v>57374.345561955175</v>
      </c>
      <c r="C325" s="1">
        <f t="shared" si="20"/>
        <v>239.05977317481322</v>
      </c>
      <c r="D325" s="7">
        <f t="shared" si="21"/>
        <v>1460.1548145930183</v>
      </c>
      <c r="E325" s="1">
        <f t="shared" si="22"/>
        <v>1221.095041418205</v>
      </c>
      <c r="F325" s="1">
        <f t="shared" si="23"/>
        <v>56153.250520536967</v>
      </c>
    </row>
    <row r="326" spans="1:6" x14ac:dyDescent="0.25">
      <c r="A326" s="4">
        <v>46266</v>
      </c>
      <c r="B326" s="1">
        <f t="shared" si="24"/>
        <v>56153.250520536967</v>
      </c>
      <c r="C326" s="1">
        <f t="shared" si="20"/>
        <v>233.97187716890403</v>
      </c>
      <c r="D326" s="7">
        <f t="shared" si="21"/>
        <v>1460.1548145930183</v>
      </c>
      <c r="E326" s="1">
        <f t="shared" si="22"/>
        <v>1226.1829374241142</v>
      </c>
      <c r="F326" s="1">
        <f t="shared" si="23"/>
        <v>54927.067583112854</v>
      </c>
    </row>
    <row r="327" spans="1:6" x14ac:dyDescent="0.25">
      <c r="A327" s="4">
        <v>46296</v>
      </c>
      <c r="B327" s="1">
        <f t="shared" si="24"/>
        <v>54927.067583112854</v>
      </c>
      <c r="C327" s="1">
        <f t="shared" si="20"/>
        <v>228.86278159630356</v>
      </c>
      <c r="D327" s="7">
        <f t="shared" si="21"/>
        <v>1460.1548145930183</v>
      </c>
      <c r="E327" s="1">
        <f t="shared" si="22"/>
        <v>1231.2920329967146</v>
      </c>
      <c r="F327" s="1">
        <f t="shared" si="23"/>
        <v>53695.775550116137</v>
      </c>
    </row>
    <row r="328" spans="1:6" x14ac:dyDescent="0.25">
      <c r="A328" s="4">
        <v>46327</v>
      </c>
      <c r="B328" s="1">
        <f t="shared" si="24"/>
        <v>53695.775550116137</v>
      </c>
      <c r="C328" s="1">
        <f t="shared" si="20"/>
        <v>223.73239812548391</v>
      </c>
      <c r="D328" s="7">
        <f t="shared" si="21"/>
        <v>1460.1548145930183</v>
      </c>
      <c r="E328" s="1">
        <f t="shared" si="22"/>
        <v>1236.4224164675343</v>
      </c>
      <c r="F328" s="1">
        <f t="shared" si="23"/>
        <v>52459.353133648605</v>
      </c>
    </row>
    <row r="329" spans="1:6" x14ac:dyDescent="0.25">
      <c r="A329" s="4">
        <v>46357</v>
      </c>
      <c r="B329" s="1">
        <f t="shared" si="24"/>
        <v>52459.353133648605</v>
      </c>
      <c r="C329" s="1">
        <f t="shared" ref="C329:C369" si="25">B329*($B$4/12)</f>
        <v>218.58063805686919</v>
      </c>
      <c r="D329" s="7">
        <f t="shared" ref="D329:D369" si="26">$B$5</f>
        <v>1460.1548145930183</v>
      </c>
      <c r="E329" s="1">
        <f t="shared" ref="E329:E369" si="27">D329-C329</f>
        <v>1241.574176536149</v>
      </c>
      <c r="F329" s="1">
        <f t="shared" ref="F329:F369" si="28">B329-E329</f>
        <v>51217.778957112459</v>
      </c>
    </row>
    <row r="330" spans="1:6" x14ac:dyDescent="0.25">
      <c r="A330" s="4">
        <v>46388</v>
      </c>
      <c r="B330" s="1">
        <f t="shared" ref="B330:B369" si="29">F329</f>
        <v>51217.778957112459</v>
      </c>
      <c r="C330" s="1">
        <f t="shared" si="25"/>
        <v>213.4074123213019</v>
      </c>
      <c r="D330" s="7">
        <f t="shared" si="26"/>
        <v>1460.1548145930183</v>
      </c>
      <c r="E330" s="1">
        <f t="shared" si="27"/>
        <v>1246.7474022717163</v>
      </c>
      <c r="F330" s="1">
        <f t="shared" si="28"/>
        <v>49971.031554840745</v>
      </c>
    </row>
    <row r="331" spans="1:6" x14ac:dyDescent="0.25">
      <c r="A331" s="4">
        <v>46419</v>
      </c>
      <c r="B331" s="1">
        <f t="shared" si="29"/>
        <v>49971.031554840745</v>
      </c>
      <c r="C331" s="1">
        <f t="shared" si="25"/>
        <v>208.21263147850311</v>
      </c>
      <c r="D331" s="7">
        <f t="shared" si="26"/>
        <v>1460.1548145930183</v>
      </c>
      <c r="E331" s="1">
        <f t="shared" si="27"/>
        <v>1251.942183114515</v>
      </c>
      <c r="F331" s="1">
        <f t="shared" si="28"/>
        <v>48719.08937172623</v>
      </c>
    </row>
    <row r="332" spans="1:6" x14ac:dyDescent="0.25">
      <c r="A332" s="4">
        <v>46447</v>
      </c>
      <c r="B332" s="1">
        <f t="shared" si="29"/>
        <v>48719.08937172623</v>
      </c>
      <c r="C332" s="1">
        <f t="shared" si="25"/>
        <v>202.99620571552595</v>
      </c>
      <c r="D332" s="7">
        <f t="shared" si="26"/>
        <v>1460.1548145930183</v>
      </c>
      <c r="E332" s="1">
        <f t="shared" si="27"/>
        <v>1257.1586088774923</v>
      </c>
      <c r="F332" s="1">
        <f t="shared" si="28"/>
        <v>47461.930762848737</v>
      </c>
    </row>
    <row r="333" spans="1:6" x14ac:dyDescent="0.25">
      <c r="A333" s="4">
        <v>46478</v>
      </c>
      <c r="B333" s="1">
        <f t="shared" si="29"/>
        <v>47461.930762848737</v>
      </c>
      <c r="C333" s="1">
        <f t="shared" si="25"/>
        <v>197.75804484520307</v>
      </c>
      <c r="D333" s="7">
        <f t="shared" si="26"/>
        <v>1460.1548145930183</v>
      </c>
      <c r="E333" s="1">
        <f t="shared" si="27"/>
        <v>1262.3967697478151</v>
      </c>
      <c r="F333" s="1">
        <f t="shared" si="28"/>
        <v>46199.533993100922</v>
      </c>
    </row>
    <row r="334" spans="1:6" x14ac:dyDescent="0.25">
      <c r="A334" s="4">
        <v>46508</v>
      </c>
      <c r="B334" s="1">
        <f t="shared" si="29"/>
        <v>46199.533993100922</v>
      </c>
      <c r="C334" s="1">
        <f t="shared" si="25"/>
        <v>192.49805830458718</v>
      </c>
      <c r="D334" s="7">
        <f t="shared" si="26"/>
        <v>1460.1548145930183</v>
      </c>
      <c r="E334" s="1">
        <f t="shared" si="27"/>
        <v>1267.6567562884311</v>
      </c>
      <c r="F334" s="1">
        <f t="shared" si="28"/>
        <v>44931.877236812492</v>
      </c>
    </row>
    <row r="335" spans="1:6" x14ac:dyDescent="0.25">
      <c r="A335" s="4">
        <v>46539</v>
      </c>
      <c r="B335" s="1">
        <f t="shared" si="29"/>
        <v>44931.877236812492</v>
      </c>
      <c r="C335" s="1">
        <f t="shared" si="25"/>
        <v>187.21615515338539</v>
      </c>
      <c r="D335" s="7">
        <f t="shared" si="26"/>
        <v>1460.1548145930183</v>
      </c>
      <c r="E335" s="1">
        <f t="shared" si="27"/>
        <v>1272.9386594396328</v>
      </c>
      <c r="F335" s="1">
        <f t="shared" si="28"/>
        <v>43658.938577372857</v>
      </c>
    </row>
    <row r="336" spans="1:6" x14ac:dyDescent="0.25">
      <c r="A336" s="4">
        <v>46569</v>
      </c>
      <c r="B336" s="1">
        <f t="shared" si="29"/>
        <v>43658.938577372857</v>
      </c>
      <c r="C336" s="1">
        <f t="shared" si="25"/>
        <v>181.9122440723869</v>
      </c>
      <c r="D336" s="7">
        <f t="shared" si="26"/>
        <v>1460.1548145930183</v>
      </c>
      <c r="E336" s="1">
        <f t="shared" si="27"/>
        <v>1278.2425705206315</v>
      </c>
      <c r="F336" s="1">
        <f t="shared" si="28"/>
        <v>42380.696006852224</v>
      </c>
    </row>
    <row r="337" spans="1:6" x14ac:dyDescent="0.25">
      <c r="A337" s="4">
        <v>46600</v>
      </c>
      <c r="B337" s="1">
        <f t="shared" si="29"/>
        <v>42380.696006852224</v>
      </c>
      <c r="C337" s="1">
        <f t="shared" si="25"/>
        <v>176.58623336188427</v>
      </c>
      <c r="D337" s="7">
        <f t="shared" si="26"/>
        <v>1460.1548145930183</v>
      </c>
      <c r="E337" s="1">
        <f t="shared" si="27"/>
        <v>1283.568581231134</v>
      </c>
      <c r="F337" s="1">
        <f t="shared" si="28"/>
        <v>41097.127425621089</v>
      </c>
    </row>
    <row r="338" spans="1:6" x14ac:dyDescent="0.25">
      <c r="A338" s="4">
        <v>46631</v>
      </c>
      <c r="B338" s="1">
        <f t="shared" si="29"/>
        <v>41097.127425621089</v>
      </c>
      <c r="C338" s="1">
        <f t="shared" si="25"/>
        <v>171.23803094008787</v>
      </c>
      <c r="D338" s="7">
        <f t="shared" si="26"/>
        <v>1460.1548145930183</v>
      </c>
      <c r="E338" s="1">
        <f t="shared" si="27"/>
        <v>1288.9167836529305</v>
      </c>
      <c r="F338" s="1">
        <f t="shared" si="28"/>
        <v>39808.210641968159</v>
      </c>
    </row>
    <row r="339" spans="1:6" x14ac:dyDescent="0.25">
      <c r="A339" s="4">
        <v>46661</v>
      </c>
      <c r="B339" s="1">
        <f t="shared" si="29"/>
        <v>39808.210641968159</v>
      </c>
      <c r="C339" s="1">
        <f t="shared" si="25"/>
        <v>165.867544341534</v>
      </c>
      <c r="D339" s="7">
        <f t="shared" si="26"/>
        <v>1460.1548145930183</v>
      </c>
      <c r="E339" s="1">
        <f t="shared" si="27"/>
        <v>1294.2872702514842</v>
      </c>
      <c r="F339" s="1">
        <f t="shared" si="28"/>
        <v>38513.923371716672</v>
      </c>
    </row>
    <row r="340" spans="1:6" x14ac:dyDescent="0.25">
      <c r="A340" s="4">
        <v>46692</v>
      </c>
      <c r="B340" s="1">
        <f t="shared" si="29"/>
        <v>38513.923371716672</v>
      </c>
      <c r="C340" s="1">
        <f t="shared" si="25"/>
        <v>160.47468071548613</v>
      </c>
      <c r="D340" s="7">
        <f t="shared" si="26"/>
        <v>1460.1548145930183</v>
      </c>
      <c r="E340" s="1">
        <f t="shared" si="27"/>
        <v>1299.6801338775322</v>
      </c>
      <c r="F340" s="1">
        <f t="shared" si="28"/>
        <v>37214.243237839139</v>
      </c>
    </row>
    <row r="341" spans="1:6" x14ac:dyDescent="0.25">
      <c r="A341" s="4">
        <v>46722</v>
      </c>
      <c r="B341" s="1">
        <f t="shared" si="29"/>
        <v>37214.243237839139</v>
      </c>
      <c r="C341" s="1">
        <f t="shared" si="25"/>
        <v>155.05934682432974</v>
      </c>
      <c r="D341" s="7">
        <f t="shared" si="26"/>
        <v>1460.1548145930183</v>
      </c>
      <c r="E341" s="1">
        <f t="shared" si="27"/>
        <v>1305.0954677686886</v>
      </c>
      <c r="F341" s="1">
        <f t="shared" si="28"/>
        <v>35909.147770070449</v>
      </c>
    </row>
    <row r="342" spans="1:6" x14ac:dyDescent="0.25">
      <c r="A342" s="4">
        <v>46753</v>
      </c>
      <c r="B342" s="1">
        <f t="shared" si="29"/>
        <v>35909.147770070449</v>
      </c>
      <c r="C342" s="1">
        <f t="shared" si="25"/>
        <v>149.6214490419602</v>
      </c>
      <c r="D342" s="7">
        <f t="shared" si="26"/>
        <v>1460.1548145930183</v>
      </c>
      <c r="E342" s="1">
        <f t="shared" si="27"/>
        <v>1310.5333655510581</v>
      </c>
      <c r="F342" s="1">
        <f t="shared" si="28"/>
        <v>34598.614404519394</v>
      </c>
    </row>
    <row r="343" spans="1:6" x14ac:dyDescent="0.25">
      <c r="A343" s="4">
        <v>46784</v>
      </c>
      <c r="B343" s="1">
        <f t="shared" si="29"/>
        <v>34598.614404519394</v>
      </c>
      <c r="C343" s="1">
        <f t="shared" si="25"/>
        <v>144.16089335216415</v>
      </c>
      <c r="D343" s="7">
        <f t="shared" si="26"/>
        <v>1460.1548145930183</v>
      </c>
      <c r="E343" s="1">
        <f t="shared" si="27"/>
        <v>1315.9939212408542</v>
      </c>
      <c r="F343" s="1">
        <f t="shared" si="28"/>
        <v>33282.620483278537</v>
      </c>
    </row>
    <row r="344" spans="1:6" x14ac:dyDescent="0.25">
      <c r="A344" s="4">
        <v>46813</v>
      </c>
      <c r="B344" s="1">
        <f t="shared" si="29"/>
        <v>33282.620483278537</v>
      </c>
      <c r="C344" s="1">
        <f t="shared" si="25"/>
        <v>138.67758534699391</v>
      </c>
      <c r="D344" s="7">
        <f t="shared" si="26"/>
        <v>1460.1548145930183</v>
      </c>
      <c r="E344" s="1">
        <f t="shared" si="27"/>
        <v>1321.4772292460243</v>
      </c>
      <c r="F344" s="1">
        <f t="shared" si="28"/>
        <v>31961.143254032511</v>
      </c>
    </row>
    <row r="345" spans="1:6" x14ac:dyDescent="0.25">
      <c r="A345" s="4">
        <v>46844</v>
      </c>
      <c r="B345" s="1">
        <f t="shared" si="29"/>
        <v>31961.143254032511</v>
      </c>
      <c r="C345" s="1">
        <f t="shared" si="25"/>
        <v>133.17143022513545</v>
      </c>
      <c r="D345" s="7">
        <f t="shared" si="26"/>
        <v>1460.1548145930183</v>
      </c>
      <c r="E345" s="1">
        <f t="shared" si="27"/>
        <v>1326.9833843678828</v>
      </c>
      <c r="F345" s="1">
        <f t="shared" si="28"/>
        <v>30634.159869664629</v>
      </c>
    </row>
    <row r="346" spans="1:6" x14ac:dyDescent="0.25">
      <c r="A346" s="4">
        <v>46874</v>
      </c>
      <c r="B346" s="1">
        <f t="shared" si="29"/>
        <v>30634.159869664629</v>
      </c>
      <c r="C346" s="1">
        <f t="shared" si="25"/>
        <v>127.64233279026928</v>
      </c>
      <c r="D346" s="7">
        <f t="shared" si="26"/>
        <v>1460.1548145930183</v>
      </c>
      <c r="E346" s="1">
        <f t="shared" si="27"/>
        <v>1332.5124818027489</v>
      </c>
      <c r="F346" s="1">
        <f t="shared" si="28"/>
        <v>29301.647387861878</v>
      </c>
    </row>
    <row r="347" spans="1:6" x14ac:dyDescent="0.25">
      <c r="A347" s="4">
        <v>46905</v>
      </c>
      <c r="B347" s="1">
        <f t="shared" si="29"/>
        <v>29301.647387861878</v>
      </c>
      <c r="C347" s="1">
        <f t="shared" si="25"/>
        <v>122.09019744942449</v>
      </c>
      <c r="D347" s="7">
        <f t="shared" si="26"/>
        <v>1460.1548145930183</v>
      </c>
      <c r="E347" s="1">
        <f t="shared" si="27"/>
        <v>1338.0646171435938</v>
      </c>
      <c r="F347" s="1">
        <f t="shared" si="28"/>
        <v>27963.582770718283</v>
      </c>
    </row>
    <row r="348" spans="1:6" x14ac:dyDescent="0.25">
      <c r="A348" s="4">
        <v>46935</v>
      </c>
      <c r="B348" s="1">
        <f t="shared" si="29"/>
        <v>27963.582770718283</v>
      </c>
      <c r="C348" s="1">
        <f t="shared" si="25"/>
        <v>116.51492821132618</v>
      </c>
      <c r="D348" s="7">
        <f t="shared" si="26"/>
        <v>1460.1548145930183</v>
      </c>
      <c r="E348" s="1">
        <f t="shared" si="27"/>
        <v>1343.6398863816921</v>
      </c>
      <c r="F348" s="1">
        <f t="shared" si="28"/>
        <v>26619.942884336589</v>
      </c>
    </row>
    <row r="349" spans="1:6" x14ac:dyDescent="0.25">
      <c r="A349" s="4">
        <v>46966</v>
      </c>
      <c r="B349" s="1">
        <f t="shared" si="29"/>
        <v>26619.942884336589</v>
      </c>
      <c r="C349" s="1">
        <f t="shared" si="25"/>
        <v>110.91642868473579</v>
      </c>
      <c r="D349" s="7">
        <f t="shared" si="26"/>
        <v>1460.1548145930183</v>
      </c>
      <c r="E349" s="1">
        <f t="shared" si="27"/>
        <v>1349.2383859082825</v>
      </c>
      <c r="F349" s="1">
        <f t="shared" si="28"/>
        <v>25270.704498428306</v>
      </c>
    </row>
    <row r="350" spans="1:6" x14ac:dyDescent="0.25">
      <c r="A350" s="4">
        <v>46997</v>
      </c>
      <c r="B350" s="1">
        <f t="shared" si="29"/>
        <v>25270.704498428306</v>
      </c>
      <c r="C350" s="1">
        <f t="shared" si="25"/>
        <v>105.2946020767846</v>
      </c>
      <c r="D350" s="7">
        <f t="shared" si="26"/>
        <v>1460.1548145930183</v>
      </c>
      <c r="E350" s="1">
        <f t="shared" si="27"/>
        <v>1354.8602125162338</v>
      </c>
      <c r="F350" s="1">
        <f t="shared" si="28"/>
        <v>23915.844285912073</v>
      </c>
    </row>
    <row r="351" spans="1:6" x14ac:dyDescent="0.25">
      <c r="A351" s="4">
        <v>47027</v>
      </c>
      <c r="B351" s="1">
        <f t="shared" si="29"/>
        <v>23915.844285912073</v>
      </c>
      <c r="C351" s="1">
        <f t="shared" si="25"/>
        <v>99.649351191300298</v>
      </c>
      <c r="D351" s="7">
        <f t="shared" si="26"/>
        <v>1460.1548145930183</v>
      </c>
      <c r="E351" s="1">
        <f t="shared" si="27"/>
        <v>1360.5054634017179</v>
      </c>
      <c r="F351" s="1">
        <f t="shared" si="28"/>
        <v>22555.338822510355</v>
      </c>
    </row>
    <row r="352" spans="1:6" x14ac:dyDescent="0.25">
      <c r="A352" s="4">
        <v>47058</v>
      </c>
      <c r="B352" s="1">
        <f t="shared" si="29"/>
        <v>22555.338822510355</v>
      </c>
      <c r="C352" s="1">
        <f t="shared" si="25"/>
        <v>93.980578427126474</v>
      </c>
      <c r="D352" s="7">
        <f t="shared" si="26"/>
        <v>1460.1548145930183</v>
      </c>
      <c r="E352" s="1">
        <f t="shared" si="27"/>
        <v>1366.1742361658919</v>
      </c>
      <c r="F352" s="1">
        <f t="shared" si="28"/>
        <v>21189.164586344465</v>
      </c>
    </row>
    <row r="353" spans="1:6" x14ac:dyDescent="0.25">
      <c r="A353" s="4">
        <v>47088</v>
      </c>
      <c r="B353" s="1">
        <f t="shared" si="29"/>
        <v>21189.164586344465</v>
      </c>
      <c r="C353" s="1">
        <f t="shared" si="25"/>
        <v>88.28818577643527</v>
      </c>
      <c r="D353" s="7">
        <f t="shared" si="26"/>
        <v>1460.1548145930183</v>
      </c>
      <c r="E353" s="1">
        <f t="shared" si="27"/>
        <v>1371.866628816583</v>
      </c>
      <c r="F353" s="1">
        <f t="shared" si="28"/>
        <v>19817.29795752788</v>
      </c>
    </row>
    <row r="354" spans="1:6" x14ac:dyDescent="0.25">
      <c r="A354" s="4">
        <v>47119</v>
      </c>
      <c r="B354" s="1">
        <f t="shared" si="29"/>
        <v>19817.29795752788</v>
      </c>
      <c r="C354" s="1">
        <f t="shared" si="25"/>
        <v>82.572074823032835</v>
      </c>
      <c r="D354" s="7">
        <f t="shared" si="26"/>
        <v>1460.1548145930183</v>
      </c>
      <c r="E354" s="1">
        <f t="shared" si="27"/>
        <v>1377.5827397699854</v>
      </c>
      <c r="F354" s="1">
        <f t="shared" si="28"/>
        <v>18439.715217757894</v>
      </c>
    </row>
    <row r="355" spans="1:6" x14ac:dyDescent="0.25">
      <c r="A355" s="4">
        <v>47150</v>
      </c>
      <c r="B355" s="1">
        <f t="shared" si="29"/>
        <v>18439.715217757894</v>
      </c>
      <c r="C355" s="1">
        <f t="shared" si="25"/>
        <v>76.83214674065789</v>
      </c>
      <c r="D355" s="7">
        <f t="shared" si="26"/>
        <v>1460.1548145930183</v>
      </c>
      <c r="E355" s="1">
        <f t="shared" si="27"/>
        <v>1383.3226678523604</v>
      </c>
      <c r="F355" s="1">
        <f t="shared" si="28"/>
        <v>17056.392549905533</v>
      </c>
    </row>
    <row r="356" spans="1:6" x14ac:dyDescent="0.25">
      <c r="A356" s="4">
        <v>47178</v>
      </c>
      <c r="B356" s="1">
        <f t="shared" si="29"/>
        <v>17056.392549905533</v>
      </c>
      <c r="C356" s="1">
        <f t="shared" si="25"/>
        <v>71.068302291273056</v>
      </c>
      <c r="D356" s="7">
        <f t="shared" si="26"/>
        <v>1460.1548145930183</v>
      </c>
      <c r="E356" s="1">
        <f t="shared" si="27"/>
        <v>1389.0865123017452</v>
      </c>
      <c r="F356" s="1">
        <f t="shared" si="28"/>
        <v>15667.306037603788</v>
      </c>
    </row>
    <row r="357" spans="1:6" x14ac:dyDescent="0.25">
      <c r="A357" s="4">
        <v>47209</v>
      </c>
      <c r="B357" s="1">
        <f t="shared" si="29"/>
        <v>15667.306037603788</v>
      </c>
      <c r="C357" s="1">
        <f t="shared" si="25"/>
        <v>65.280441823349122</v>
      </c>
      <c r="D357" s="7">
        <f t="shared" si="26"/>
        <v>1460.1548145930183</v>
      </c>
      <c r="E357" s="1">
        <f t="shared" si="27"/>
        <v>1394.8743727696692</v>
      </c>
      <c r="F357" s="1">
        <f t="shared" si="28"/>
        <v>14272.431664834119</v>
      </c>
    </row>
    <row r="358" spans="1:6" x14ac:dyDescent="0.25">
      <c r="A358" s="4">
        <v>47239</v>
      </c>
      <c r="B358" s="1">
        <f t="shared" si="29"/>
        <v>14272.431664834119</v>
      </c>
      <c r="C358" s="1">
        <f t="shared" si="25"/>
        <v>59.468465270142161</v>
      </c>
      <c r="D358" s="7">
        <f t="shared" si="26"/>
        <v>1460.1548145930183</v>
      </c>
      <c r="E358" s="1">
        <f t="shared" si="27"/>
        <v>1400.6863493228761</v>
      </c>
      <c r="F358" s="1">
        <f t="shared" si="28"/>
        <v>12871.745315511243</v>
      </c>
    </row>
    <row r="359" spans="1:6" x14ac:dyDescent="0.25">
      <c r="A359" s="4">
        <v>47270</v>
      </c>
      <c r="B359" s="1">
        <f t="shared" si="29"/>
        <v>12871.745315511243</v>
      </c>
      <c r="C359" s="1">
        <f t="shared" si="25"/>
        <v>53.632272147963512</v>
      </c>
      <c r="D359" s="7">
        <f t="shared" si="26"/>
        <v>1460.1548145930183</v>
      </c>
      <c r="E359" s="1">
        <f t="shared" si="27"/>
        <v>1406.5225424450548</v>
      </c>
      <c r="F359" s="1">
        <f t="shared" si="28"/>
        <v>11465.222773066189</v>
      </c>
    </row>
    <row r="360" spans="1:6" x14ac:dyDescent="0.25">
      <c r="A360" s="4">
        <v>47300</v>
      </c>
      <c r="B360" s="1">
        <f t="shared" si="29"/>
        <v>11465.222773066189</v>
      </c>
      <c r="C360" s="1">
        <f t="shared" si="25"/>
        <v>47.771761554442456</v>
      </c>
      <c r="D360" s="7">
        <f t="shared" si="26"/>
        <v>1460.1548145930183</v>
      </c>
      <c r="E360" s="1">
        <f t="shared" si="27"/>
        <v>1412.3830530385758</v>
      </c>
      <c r="F360" s="1">
        <f t="shared" si="28"/>
        <v>10052.839720027612</v>
      </c>
    </row>
    <row r="361" spans="1:6" x14ac:dyDescent="0.25">
      <c r="A361" s="4">
        <v>47331</v>
      </c>
      <c r="B361" s="1">
        <f t="shared" si="29"/>
        <v>10052.839720027612</v>
      </c>
      <c r="C361" s="1">
        <f t="shared" si="25"/>
        <v>41.886832166781716</v>
      </c>
      <c r="D361" s="7">
        <f t="shared" si="26"/>
        <v>1460.1548145930183</v>
      </c>
      <c r="E361" s="1">
        <f t="shared" si="27"/>
        <v>1418.2679824262366</v>
      </c>
      <c r="F361" s="1">
        <f t="shared" si="28"/>
        <v>8634.5717376013763</v>
      </c>
    </row>
    <row r="362" spans="1:6" x14ac:dyDescent="0.25">
      <c r="A362" s="4">
        <v>47362</v>
      </c>
      <c r="B362" s="1">
        <f t="shared" si="29"/>
        <v>8634.5717376013763</v>
      </c>
      <c r="C362" s="1">
        <f t="shared" si="25"/>
        <v>35.977382240005731</v>
      </c>
      <c r="D362" s="7">
        <f t="shared" si="26"/>
        <v>1460.1548145930183</v>
      </c>
      <c r="E362" s="1">
        <f t="shared" si="27"/>
        <v>1424.1774323530126</v>
      </c>
      <c r="F362" s="1">
        <f t="shared" si="28"/>
        <v>7210.3943052483637</v>
      </c>
    </row>
    <row r="363" spans="1:6" x14ac:dyDescent="0.25">
      <c r="A363" s="4">
        <v>47392</v>
      </c>
      <c r="B363" s="1">
        <f t="shared" si="29"/>
        <v>7210.3943052483637</v>
      </c>
      <c r="C363" s="1">
        <f t="shared" si="25"/>
        <v>30.043309605201515</v>
      </c>
      <c r="D363" s="7">
        <f t="shared" si="26"/>
        <v>1460.1548145930183</v>
      </c>
      <c r="E363" s="1">
        <f t="shared" si="27"/>
        <v>1430.1115049878167</v>
      </c>
      <c r="F363" s="1">
        <f t="shared" si="28"/>
        <v>5780.2828002605474</v>
      </c>
    </row>
    <row r="364" spans="1:6" x14ac:dyDescent="0.25">
      <c r="A364" s="4">
        <v>47423</v>
      </c>
      <c r="B364" s="1">
        <f t="shared" si="29"/>
        <v>5780.2828002605474</v>
      </c>
      <c r="C364" s="1">
        <f t="shared" si="25"/>
        <v>24.084511667752281</v>
      </c>
      <c r="D364" s="7">
        <f t="shared" si="26"/>
        <v>1460.1548145930183</v>
      </c>
      <c r="E364" s="1">
        <f t="shared" si="27"/>
        <v>1436.0703029252659</v>
      </c>
      <c r="F364" s="1">
        <f t="shared" si="28"/>
        <v>4344.212497335282</v>
      </c>
    </row>
    <row r="365" spans="1:6" x14ac:dyDescent="0.25">
      <c r="A365" s="4">
        <v>47453</v>
      </c>
      <c r="B365" s="1">
        <f t="shared" si="29"/>
        <v>4344.212497335282</v>
      </c>
      <c r="C365" s="1">
        <f t="shared" si="25"/>
        <v>18.100885405563673</v>
      </c>
      <c r="D365" s="7">
        <f t="shared" si="26"/>
        <v>1460.1548145930183</v>
      </c>
      <c r="E365" s="1">
        <f t="shared" si="27"/>
        <v>1442.0539291874545</v>
      </c>
      <c r="F365" s="1">
        <f t="shared" si="28"/>
        <v>2902.1585681478273</v>
      </c>
    </row>
    <row r="366" spans="1:6" x14ac:dyDescent="0.25">
      <c r="A366" s="4">
        <v>47484</v>
      </c>
      <c r="B366" s="1">
        <f t="shared" si="29"/>
        <v>2902.1585681478273</v>
      </c>
      <c r="C366" s="1">
        <f t="shared" si="25"/>
        <v>12.092327367282614</v>
      </c>
      <c r="D366" s="7">
        <f t="shared" si="26"/>
        <v>1460.1548145930183</v>
      </c>
      <c r="E366" s="1">
        <f t="shared" si="27"/>
        <v>1448.0624872257356</v>
      </c>
      <c r="F366" s="1">
        <f t="shared" si="28"/>
        <v>1454.0960809220917</v>
      </c>
    </row>
    <row r="367" spans="1:6" x14ac:dyDescent="0.25">
      <c r="A367" s="4">
        <v>47515</v>
      </c>
      <c r="B367" s="1">
        <f t="shared" si="29"/>
        <v>1454.0960809220917</v>
      </c>
      <c r="C367" s="1">
        <f t="shared" si="25"/>
        <v>6.0587336705087154</v>
      </c>
      <c r="D367" s="7">
        <f t="shared" si="26"/>
        <v>1460.1548145930183</v>
      </c>
      <c r="E367" s="1">
        <f t="shared" si="27"/>
        <v>1454.0960809225096</v>
      </c>
      <c r="F367" s="1">
        <f t="shared" si="28"/>
        <v>-4.1791281546466053E-10</v>
      </c>
    </row>
    <row r="368" spans="1:6" x14ac:dyDescent="0.25">
      <c r="A368" s="4">
        <v>47543</v>
      </c>
      <c r="B368" s="1">
        <f t="shared" si="29"/>
        <v>-4.1791281546466053E-10</v>
      </c>
      <c r="C368" s="1">
        <f t="shared" si="25"/>
        <v>-1.7413033977694188E-12</v>
      </c>
      <c r="D368" s="7">
        <f t="shared" si="26"/>
        <v>1460.1548145930183</v>
      </c>
      <c r="E368" s="1">
        <f t="shared" si="27"/>
        <v>1460.1548145930201</v>
      </c>
      <c r="F368" s="1">
        <f t="shared" si="28"/>
        <v>-1460.154814593438</v>
      </c>
    </row>
    <row r="369" spans="1:6" x14ac:dyDescent="0.25">
      <c r="A369" s="4">
        <v>47574</v>
      </c>
      <c r="B369" s="1">
        <f t="shared" si="29"/>
        <v>-1460.154814593438</v>
      </c>
      <c r="C369" s="1">
        <f t="shared" si="25"/>
        <v>-6.0839783941393248</v>
      </c>
      <c r="D369" s="7">
        <f t="shared" si="26"/>
        <v>1460.1548145930183</v>
      </c>
      <c r="E369" s="1">
        <f t="shared" si="27"/>
        <v>1466.2387929871577</v>
      </c>
      <c r="F369" s="1">
        <f t="shared" si="28"/>
        <v>-2926.3936075805959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7"/>
  <sheetViews>
    <sheetView workbookViewId="0"/>
  </sheetViews>
  <sheetFormatPr defaultColWidth="8.85546875" defaultRowHeight="15" x14ac:dyDescent="0.25"/>
  <cols>
    <col min="1" max="1" width="16.85546875" bestFit="1" customWidth="1"/>
    <col min="2" max="2" width="12.42578125" bestFit="1" customWidth="1"/>
    <col min="3" max="3" width="12.28515625" bestFit="1" customWidth="1"/>
    <col min="4" max="4" width="16.85546875" bestFit="1" customWidth="1"/>
    <col min="5" max="5" width="13.140625" bestFit="1" customWidth="1"/>
    <col min="6" max="6" width="16.42578125" bestFit="1" customWidth="1"/>
  </cols>
  <sheetData>
    <row r="2" spans="1:6" x14ac:dyDescent="0.25">
      <c r="A2" t="s">
        <v>57</v>
      </c>
      <c r="B2" t="s">
        <v>80</v>
      </c>
    </row>
    <row r="3" spans="1:6" x14ac:dyDescent="0.25">
      <c r="A3" t="s">
        <v>59</v>
      </c>
      <c r="B3" s="1">
        <v>100000</v>
      </c>
    </row>
    <row r="4" spans="1:6" x14ac:dyDescent="0.25">
      <c r="A4" t="s">
        <v>67</v>
      </c>
      <c r="B4" s="3">
        <v>5.2499999999999998E-2</v>
      </c>
    </row>
    <row r="5" spans="1:6" x14ac:dyDescent="0.25">
      <c r="A5" t="s">
        <v>64</v>
      </c>
      <c r="B5" s="6">
        <f>-PMT($B$4/12,30*12,$B$3)</f>
        <v>552.20370214189836</v>
      </c>
    </row>
    <row r="7" spans="1:6" x14ac:dyDescent="0.25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</row>
    <row r="8" spans="1:6" x14ac:dyDescent="0.25">
      <c r="A8" s="4">
        <v>38443</v>
      </c>
      <c r="B8" s="2">
        <f>$B$3</f>
        <v>100000</v>
      </c>
      <c r="C8">
        <f>B8*($B$4/12)</f>
        <v>437.49999999999994</v>
      </c>
      <c r="D8" s="6">
        <f>$B$5</f>
        <v>552.20370214189836</v>
      </c>
      <c r="E8" s="6">
        <f>D8-C8</f>
        <v>114.70370214189842</v>
      </c>
      <c r="F8" s="2">
        <f>B8-E8</f>
        <v>99885.296297858105</v>
      </c>
    </row>
    <row r="9" spans="1:6" x14ac:dyDescent="0.25">
      <c r="A9" s="4">
        <v>38473</v>
      </c>
      <c r="B9" s="2">
        <f>F8</f>
        <v>99885.296297858105</v>
      </c>
      <c r="C9">
        <f t="shared" ref="C9:C72" si="0">B9*($B$4/12)</f>
        <v>436.99817130312914</v>
      </c>
      <c r="D9" s="6">
        <f t="shared" ref="D9:D72" si="1">$B$5</f>
        <v>552.20370214189836</v>
      </c>
      <c r="E9" s="6">
        <f t="shared" ref="E9:E72" si="2">D9-C9</f>
        <v>115.20553083876922</v>
      </c>
      <c r="F9" s="2">
        <f t="shared" ref="F9:F72" si="3">B9-E9</f>
        <v>99770.090767019341</v>
      </c>
    </row>
    <row r="10" spans="1:6" x14ac:dyDescent="0.25">
      <c r="A10" s="4">
        <v>38504</v>
      </c>
      <c r="B10" s="2">
        <f t="shared" ref="B10:B73" si="4">F9</f>
        <v>99770.090767019341</v>
      </c>
      <c r="C10">
        <f t="shared" si="0"/>
        <v>436.49414710570954</v>
      </c>
      <c r="D10" s="6">
        <f t="shared" si="1"/>
        <v>552.20370214189836</v>
      </c>
      <c r="E10" s="6">
        <f t="shared" si="2"/>
        <v>115.70955503618882</v>
      </c>
      <c r="F10" s="2">
        <f t="shared" si="3"/>
        <v>99654.381211983156</v>
      </c>
    </row>
    <row r="11" spans="1:6" x14ac:dyDescent="0.25">
      <c r="A11" s="4">
        <v>38534</v>
      </c>
      <c r="B11" s="2">
        <f t="shared" si="4"/>
        <v>99654.381211983156</v>
      </c>
      <c r="C11">
        <f t="shared" si="0"/>
        <v>435.98791780242624</v>
      </c>
      <c r="D11" s="6">
        <f t="shared" si="1"/>
        <v>552.20370214189836</v>
      </c>
      <c r="E11" s="6">
        <f t="shared" si="2"/>
        <v>116.21578433947212</v>
      </c>
      <c r="F11" s="2">
        <f t="shared" si="3"/>
        <v>99538.165427643689</v>
      </c>
    </row>
    <row r="12" spans="1:6" x14ac:dyDescent="0.25">
      <c r="A12" s="4">
        <v>38565</v>
      </c>
      <c r="B12" s="2">
        <f t="shared" si="4"/>
        <v>99538.165427643689</v>
      </c>
      <c r="C12">
        <f t="shared" si="0"/>
        <v>435.47947374594111</v>
      </c>
      <c r="D12" s="6">
        <f t="shared" si="1"/>
        <v>552.20370214189836</v>
      </c>
      <c r="E12" s="6">
        <f t="shared" si="2"/>
        <v>116.72422839595725</v>
      </c>
      <c r="F12" s="2">
        <f t="shared" si="3"/>
        <v>99421.441199247725</v>
      </c>
    </row>
    <row r="13" spans="1:6" x14ac:dyDescent="0.25">
      <c r="A13" s="4">
        <v>38596</v>
      </c>
      <c r="B13" s="2">
        <f t="shared" si="4"/>
        <v>99421.441199247725</v>
      </c>
      <c r="C13">
        <f t="shared" si="0"/>
        <v>434.96880524670877</v>
      </c>
      <c r="D13" s="6">
        <f t="shared" si="1"/>
        <v>552.20370214189836</v>
      </c>
      <c r="E13" s="6">
        <f t="shared" si="2"/>
        <v>117.23489689518959</v>
      </c>
      <c r="F13" s="2">
        <f t="shared" si="3"/>
        <v>99304.206302352541</v>
      </c>
    </row>
    <row r="14" spans="1:6" x14ac:dyDescent="0.25">
      <c r="A14" s="4">
        <v>38626</v>
      </c>
      <c r="B14" s="2">
        <f t="shared" si="4"/>
        <v>99304.206302352541</v>
      </c>
      <c r="C14">
        <f t="shared" si="0"/>
        <v>434.4559025727923</v>
      </c>
      <c r="D14" s="6">
        <f t="shared" si="1"/>
        <v>552.20370214189836</v>
      </c>
      <c r="E14" s="6">
        <f t="shared" si="2"/>
        <v>117.74779956910606</v>
      </c>
      <c r="F14" s="2">
        <f t="shared" si="3"/>
        <v>99186.45850278344</v>
      </c>
    </row>
    <row r="15" spans="1:6" x14ac:dyDescent="0.25">
      <c r="A15" s="4">
        <v>38657</v>
      </c>
      <c r="B15" s="2">
        <f t="shared" si="4"/>
        <v>99186.45850278344</v>
      </c>
      <c r="C15">
        <f t="shared" si="0"/>
        <v>433.94075594967751</v>
      </c>
      <c r="D15" s="6">
        <f t="shared" si="1"/>
        <v>552.20370214189836</v>
      </c>
      <c r="E15" s="6">
        <f t="shared" si="2"/>
        <v>118.26294619222085</v>
      </c>
      <c r="F15" s="2">
        <f t="shared" si="3"/>
        <v>99068.195556591221</v>
      </c>
    </row>
    <row r="16" spans="1:6" x14ac:dyDescent="0.25">
      <c r="A16" s="4">
        <v>38687</v>
      </c>
      <c r="B16" s="2">
        <f t="shared" si="4"/>
        <v>99068.195556591221</v>
      </c>
      <c r="C16">
        <f t="shared" si="0"/>
        <v>433.42335556008652</v>
      </c>
      <c r="D16" s="6">
        <f t="shared" si="1"/>
        <v>552.20370214189836</v>
      </c>
      <c r="E16" s="6">
        <f t="shared" si="2"/>
        <v>118.78034658181184</v>
      </c>
      <c r="F16" s="2">
        <f t="shared" si="3"/>
        <v>98949.415210009407</v>
      </c>
    </row>
    <row r="17" spans="1:6" x14ac:dyDescent="0.25">
      <c r="A17" s="4">
        <v>38718</v>
      </c>
      <c r="B17" s="2">
        <f t="shared" si="4"/>
        <v>98949.415210009407</v>
      </c>
      <c r="C17">
        <f t="shared" si="0"/>
        <v>432.90369154379113</v>
      </c>
      <c r="D17" s="6">
        <f t="shared" si="1"/>
        <v>552.20370214189836</v>
      </c>
      <c r="E17" s="6">
        <f t="shared" si="2"/>
        <v>119.30001059810724</v>
      </c>
      <c r="F17" s="2">
        <f t="shared" si="3"/>
        <v>98830.115199411302</v>
      </c>
    </row>
    <row r="18" spans="1:6" x14ac:dyDescent="0.25">
      <c r="A18" s="4">
        <v>38749</v>
      </c>
      <c r="B18" s="2">
        <f t="shared" si="4"/>
        <v>98830.115199411302</v>
      </c>
      <c r="C18">
        <f t="shared" si="0"/>
        <v>432.38175399742443</v>
      </c>
      <c r="D18" s="6">
        <f t="shared" si="1"/>
        <v>552.20370214189836</v>
      </c>
      <c r="E18" s="6">
        <f t="shared" si="2"/>
        <v>119.82194814447394</v>
      </c>
      <c r="F18" s="2">
        <f t="shared" si="3"/>
        <v>98710.293251266834</v>
      </c>
    </row>
    <row r="19" spans="1:6" x14ac:dyDescent="0.25">
      <c r="A19" s="4">
        <v>38777</v>
      </c>
      <c r="B19" s="2">
        <f t="shared" si="4"/>
        <v>98710.293251266834</v>
      </c>
      <c r="C19">
        <f t="shared" si="0"/>
        <v>431.85753297429233</v>
      </c>
      <c r="D19" s="6">
        <f t="shared" si="1"/>
        <v>552.20370214189836</v>
      </c>
      <c r="E19" s="6">
        <f t="shared" si="2"/>
        <v>120.34616916760604</v>
      </c>
      <c r="F19" s="2">
        <f t="shared" si="3"/>
        <v>98589.947082099228</v>
      </c>
    </row>
    <row r="20" spans="1:6" x14ac:dyDescent="0.25">
      <c r="A20" s="4">
        <v>38808</v>
      </c>
      <c r="B20" s="2">
        <f t="shared" si="4"/>
        <v>98589.947082099228</v>
      </c>
      <c r="C20">
        <f t="shared" si="0"/>
        <v>431.33101848418409</v>
      </c>
      <c r="D20" s="6">
        <f t="shared" si="1"/>
        <v>552.20370214189836</v>
      </c>
      <c r="E20" s="6">
        <f t="shared" si="2"/>
        <v>120.87268365771428</v>
      </c>
      <c r="F20" s="2">
        <f t="shared" si="3"/>
        <v>98469.074398441517</v>
      </c>
    </row>
    <row r="21" spans="1:6" x14ac:dyDescent="0.25">
      <c r="A21" s="4">
        <v>38838</v>
      </c>
      <c r="B21" s="2">
        <f t="shared" si="4"/>
        <v>98469.074398441517</v>
      </c>
      <c r="C21">
        <f t="shared" si="0"/>
        <v>430.8022004931816</v>
      </c>
      <c r="D21" s="6">
        <f t="shared" si="1"/>
        <v>552.20370214189836</v>
      </c>
      <c r="E21" s="6">
        <f t="shared" si="2"/>
        <v>121.40150164871676</v>
      </c>
      <c r="F21" s="2">
        <f t="shared" si="3"/>
        <v>98347.672896792807</v>
      </c>
    </row>
    <row r="22" spans="1:6" x14ac:dyDescent="0.25">
      <c r="A22" s="4">
        <v>38869</v>
      </c>
      <c r="B22" s="2">
        <f t="shared" si="4"/>
        <v>98347.672896792807</v>
      </c>
      <c r="C22">
        <f t="shared" si="0"/>
        <v>430.27106892346848</v>
      </c>
      <c r="D22" s="6">
        <f t="shared" si="1"/>
        <v>552.20370214189836</v>
      </c>
      <c r="E22" s="6">
        <f t="shared" si="2"/>
        <v>121.93263321842988</v>
      </c>
      <c r="F22" s="2">
        <f t="shared" si="3"/>
        <v>98225.740263574378</v>
      </c>
    </row>
    <row r="23" spans="1:6" x14ac:dyDescent="0.25">
      <c r="A23" s="4">
        <v>38899</v>
      </c>
      <c r="B23" s="2">
        <f t="shared" si="4"/>
        <v>98225.740263574378</v>
      </c>
      <c r="C23">
        <f t="shared" si="0"/>
        <v>429.73761365313788</v>
      </c>
      <c r="D23" s="6">
        <f t="shared" si="1"/>
        <v>552.20370214189836</v>
      </c>
      <c r="E23" s="6">
        <f t="shared" si="2"/>
        <v>122.46608848876048</v>
      </c>
      <c r="F23" s="2">
        <f t="shared" si="3"/>
        <v>98103.274175085622</v>
      </c>
    </row>
    <row r="24" spans="1:6" x14ac:dyDescent="0.25">
      <c r="A24" s="4">
        <v>38930</v>
      </c>
      <c r="B24" s="2">
        <f t="shared" si="4"/>
        <v>98103.274175085622</v>
      </c>
      <c r="C24">
        <f t="shared" si="0"/>
        <v>429.20182451599953</v>
      </c>
      <c r="D24" s="6">
        <f t="shared" si="1"/>
        <v>552.20370214189836</v>
      </c>
      <c r="E24" s="6">
        <f t="shared" si="2"/>
        <v>123.00187762589883</v>
      </c>
      <c r="F24" s="2">
        <f t="shared" si="3"/>
        <v>97980.272297459727</v>
      </c>
    </row>
    <row r="25" spans="1:6" x14ac:dyDescent="0.25">
      <c r="A25" s="4">
        <v>38961</v>
      </c>
      <c r="B25" s="2">
        <f t="shared" si="4"/>
        <v>97980.272297459727</v>
      </c>
      <c r="C25">
        <f t="shared" si="0"/>
        <v>428.66369130138628</v>
      </c>
      <c r="D25" s="6">
        <f t="shared" si="1"/>
        <v>552.20370214189836</v>
      </c>
      <c r="E25" s="6">
        <f t="shared" si="2"/>
        <v>123.54001084051208</v>
      </c>
      <c r="F25" s="2">
        <f t="shared" si="3"/>
        <v>97856.732286619212</v>
      </c>
    </row>
    <row r="26" spans="1:6" x14ac:dyDescent="0.25">
      <c r="A26" s="4">
        <v>38991</v>
      </c>
      <c r="B26" s="2">
        <f t="shared" si="4"/>
        <v>97856.732286619212</v>
      </c>
      <c r="C26">
        <f t="shared" si="0"/>
        <v>428.12320375395899</v>
      </c>
      <c r="D26" s="6">
        <f t="shared" si="1"/>
        <v>552.20370214189836</v>
      </c>
      <c r="E26" s="6">
        <f t="shared" si="2"/>
        <v>124.08049838793937</v>
      </c>
      <c r="F26" s="2">
        <f t="shared" si="3"/>
        <v>97732.651788231276</v>
      </c>
    </row>
    <row r="27" spans="1:6" x14ac:dyDescent="0.25">
      <c r="A27" s="4">
        <v>39022</v>
      </c>
      <c r="B27" s="2">
        <f t="shared" si="4"/>
        <v>97732.651788231276</v>
      </c>
      <c r="C27">
        <f t="shared" si="0"/>
        <v>427.58035157351179</v>
      </c>
      <c r="D27" s="6">
        <f t="shared" si="1"/>
        <v>552.20370214189836</v>
      </c>
      <c r="E27" s="6">
        <f t="shared" si="2"/>
        <v>124.62335056838657</v>
      </c>
      <c r="F27" s="2">
        <f t="shared" si="3"/>
        <v>97608.028437662884</v>
      </c>
    </row>
    <row r="28" spans="1:6" x14ac:dyDescent="0.25">
      <c r="A28" s="4">
        <v>39052</v>
      </c>
      <c r="B28" s="2">
        <f t="shared" si="4"/>
        <v>97608.028437662884</v>
      </c>
      <c r="C28">
        <f t="shared" si="0"/>
        <v>427.03512441477505</v>
      </c>
      <c r="D28" s="6">
        <f t="shared" si="1"/>
        <v>552.20370214189836</v>
      </c>
      <c r="E28" s="6">
        <f t="shared" si="2"/>
        <v>125.16857772712331</v>
      </c>
      <c r="F28" s="2">
        <f t="shared" si="3"/>
        <v>97482.859859935765</v>
      </c>
    </row>
    <row r="29" spans="1:6" x14ac:dyDescent="0.25">
      <c r="A29" s="4">
        <v>39083</v>
      </c>
      <c r="B29" s="2">
        <f t="shared" si="4"/>
        <v>97482.859859935765</v>
      </c>
      <c r="C29">
        <f t="shared" si="0"/>
        <v>426.48751188721894</v>
      </c>
      <c r="D29" s="6">
        <f t="shared" si="1"/>
        <v>552.20370214189836</v>
      </c>
      <c r="E29" s="6">
        <f t="shared" si="2"/>
        <v>125.71619025467942</v>
      </c>
      <c r="F29" s="2">
        <f t="shared" si="3"/>
        <v>97357.143669681085</v>
      </c>
    </row>
    <row r="30" spans="1:6" x14ac:dyDescent="0.25">
      <c r="A30" s="4">
        <v>39114</v>
      </c>
      <c r="B30" s="2">
        <f t="shared" si="4"/>
        <v>97357.143669681085</v>
      </c>
      <c r="C30">
        <f t="shared" si="0"/>
        <v>425.93750355485469</v>
      </c>
      <c r="D30" s="6">
        <f t="shared" si="1"/>
        <v>552.20370214189836</v>
      </c>
      <c r="E30" s="6">
        <f t="shared" si="2"/>
        <v>126.26619858704368</v>
      </c>
      <c r="F30" s="2">
        <f t="shared" si="3"/>
        <v>97230.877471094034</v>
      </c>
    </row>
    <row r="31" spans="1:6" x14ac:dyDescent="0.25">
      <c r="A31" s="4">
        <v>39142</v>
      </c>
      <c r="B31" s="2">
        <f t="shared" si="4"/>
        <v>97230.877471094034</v>
      </c>
      <c r="C31">
        <f t="shared" si="0"/>
        <v>425.38508893603637</v>
      </c>
      <c r="D31" s="6">
        <f t="shared" si="1"/>
        <v>552.20370214189836</v>
      </c>
      <c r="E31" s="6">
        <f t="shared" si="2"/>
        <v>126.81861320586199</v>
      </c>
      <c r="F31" s="2">
        <f t="shared" si="3"/>
        <v>97104.058857888172</v>
      </c>
    </row>
    <row r="32" spans="1:6" x14ac:dyDescent="0.25">
      <c r="A32" s="4">
        <v>39173</v>
      </c>
      <c r="B32" s="2">
        <f t="shared" si="4"/>
        <v>97104.058857888172</v>
      </c>
      <c r="C32">
        <f t="shared" si="0"/>
        <v>424.83025750326073</v>
      </c>
      <c r="D32" s="6">
        <f t="shared" si="1"/>
        <v>552.20370214189836</v>
      </c>
      <c r="E32" s="6">
        <f t="shared" si="2"/>
        <v>127.37344463863764</v>
      </c>
      <c r="F32" s="2">
        <f t="shared" si="3"/>
        <v>96976.685413249535</v>
      </c>
    </row>
    <row r="33" spans="1:6" x14ac:dyDescent="0.25">
      <c r="A33" s="4">
        <v>39203</v>
      </c>
      <c r="B33" s="2">
        <f t="shared" si="4"/>
        <v>96976.685413249535</v>
      </c>
      <c r="C33">
        <f t="shared" si="0"/>
        <v>424.27299868296666</v>
      </c>
      <c r="D33" s="6">
        <f t="shared" si="1"/>
        <v>552.20370214189836</v>
      </c>
      <c r="E33" s="6">
        <f t="shared" si="2"/>
        <v>127.9307034589317</v>
      </c>
      <c r="F33" s="2">
        <f t="shared" si="3"/>
        <v>96848.754709790606</v>
      </c>
    </row>
    <row r="34" spans="1:6" x14ac:dyDescent="0.25">
      <c r="A34" s="4">
        <v>39234</v>
      </c>
      <c r="B34" s="2">
        <f t="shared" si="4"/>
        <v>96848.754709790606</v>
      </c>
      <c r="C34">
        <f t="shared" si="0"/>
        <v>423.71330185533384</v>
      </c>
      <c r="D34" s="6">
        <f t="shared" si="1"/>
        <v>552.20370214189836</v>
      </c>
      <c r="E34" s="6">
        <f t="shared" si="2"/>
        <v>128.49040028656452</v>
      </c>
      <c r="F34" s="2">
        <f t="shared" si="3"/>
        <v>96720.26430950404</v>
      </c>
    </row>
    <row r="35" spans="1:6" x14ac:dyDescent="0.25">
      <c r="A35" s="4">
        <v>39264</v>
      </c>
      <c r="B35" s="2">
        <f t="shared" si="4"/>
        <v>96720.26430950404</v>
      </c>
      <c r="C35">
        <f t="shared" si="0"/>
        <v>423.15115635408011</v>
      </c>
      <c r="D35" s="6">
        <f t="shared" si="1"/>
        <v>552.20370214189836</v>
      </c>
      <c r="E35" s="6">
        <f t="shared" si="2"/>
        <v>129.05254578781825</v>
      </c>
      <c r="F35" s="2">
        <f t="shared" si="3"/>
        <v>96591.211763716216</v>
      </c>
    </row>
    <row r="36" spans="1:6" x14ac:dyDescent="0.25">
      <c r="A36" s="4">
        <v>39295</v>
      </c>
      <c r="B36" s="2">
        <f t="shared" si="4"/>
        <v>96591.211763716216</v>
      </c>
      <c r="C36">
        <f t="shared" si="0"/>
        <v>422.58655146625841</v>
      </c>
      <c r="D36" s="6">
        <f t="shared" si="1"/>
        <v>552.20370214189836</v>
      </c>
      <c r="E36" s="6">
        <f t="shared" si="2"/>
        <v>129.61715067563995</v>
      </c>
      <c r="F36" s="2">
        <f t="shared" si="3"/>
        <v>96461.594613040579</v>
      </c>
    </row>
    <row r="37" spans="1:6" x14ac:dyDescent="0.25">
      <c r="A37" s="4">
        <v>39326</v>
      </c>
      <c r="B37" s="2">
        <f t="shared" si="4"/>
        <v>96461.594613040579</v>
      </c>
      <c r="C37">
        <f t="shared" si="0"/>
        <v>422.0194764320525</v>
      </c>
      <c r="D37" s="6">
        <f t="shared" si="1"/>
        <v>552.20370214189836</v>
      </c>
      <c r="E37" s="6">
        <f t="shared" si="2"/>
        <v>130.18422570984586</v>
      </c>
      <c r="F37" s="2">
        <f t="shared" si="3"/>
        <v>96331.410387330732</v>
      </c>
    </row>
    <row r="38" spans="1:6" x14ac:dyDescent="0.25">
      <c r="A38" s="4">
        <v>39356</v>
      </c>
      <c r="B38" s="2">
        <f t="shared" si="4"/>
        <v>96331.410387330732</v>
      </c>
      <c r="C38">
        <f t="shared" si="0"/>
        <v>421.44992044457189</v>
      </c>
      <c r="D38" s="6">
        <f t="shared" si="1"/>
        <v>552.20370214189836</v>
      </c>
      <c r="E38" s="6">
        <f t="shared" si="2"/>
        <v>130.75378169732647</v>
      </c>
      <c r="F38" s="2">
        <f t="shared" si="3"/>
        <v>96200.656605633412</v>
      </c>
    </row>
    <row r="39" spans="1:6" x14ac:dyDescent="0.25">
      <c r="A39" s="4">
        <v>39387</v>
      </c>
      <c r="B39" s="2">
        <f t="shared" si="4"/>
        <v>96200.656605633412</v>
      </c>
      <c r="C39">
        <f t="shared" si="0"/>
        <v>420.87787264964612</v>
      </c>
      <c r="D39" s="6">
        <f t="shared" si="1"/>
        <v>552.20370214189836</v>
      </c>
      <c r="E39" s="6">
        <f t="shared" si="2"/>
        <v>131.32582949225224</v>
      </c>
      <c r="F39" s="2">
        <f t="shared" si="3"/>
        <v>96069.330776141156</v>
      </c>
    </row>
    <row r="40" spans="1:6" x14ac:dyDescent="0.25">
      <c r="A40" s="4">
        <v>39417</v>
      </c>
      <c r="B40" s="2">
        <f t="shared" si="4"/>
        <v>96069.330776141156</v>
      </c>
      <c r="C40">
        <f t="shared" si="0"/>
        <v>420.30332214561753</v>
      </c>
      <c r="D40" s="6">
        <f t="shared" si="1"/>
        <v>552.20370214189836</v>
      </c>
      <c r="E40" s="6">
        <f t="shared" si="2"/>
        <v>131.90037999628083</v>
      </c>
      <c r="F40" s="2">
        <f t="shared" si="3"/>
        <v>95937.430396144875</v>
      </c>
    </row>
    <row r="41" spans="1:6" x14ac:dyDescent="0.25">
      <c r="A41" s="4">
        <v>39448</v>
      </c>
      <c r="B41" s="2">
        <f t="shared" si="4"/>
        <v>95937.430396144875</v>
      </c>
      <c r="C41">
        <f t="shared" si="0"/>
        <v>419.72625798313379</v>
      </c>
      <c r="D41" s="6">
        <f t="shared" si="1"/>
        <v>552.20370214189836</v>
      </c>
      <c r="E41" s="6">
        <f t="shared" si="2"/>
        <v>132.47744415876457</v>
      </c>
      <c r="F41" s="2">
        <f t="shared" si="3"/>
        <v>95804.95295198611</v>
      </c>
    </row>
    <row r="42" spans="1:6" x14ac:dyDescent="0.25">
      <c r="A42" s="4">
        <v>39479</v>
      </c>
      <c r="B42" s="2">
        <f t="shared" si="4"/>
        <v>95804.95295198611</v>
      </c>
      <c r="C42">
        <f t="shared" si="0"/>
        <v>419.14666916493917</v>
      </c>
      <c r="D42" s="6">
        <f t="shared" si="1"/>
        <v>552.20370214189836</v>
      </c>
      <c r="E42" s="6">
        <f t="shared" si="2"/>
        <v>133.05703297695919</v>
      </c>
      <c r="F42" s="2">
        <f t="shared" si="3"/>
        <v>95671.895919009155</v>
      </c>
    </row>
    <row r="43" spans="1:6" x14ac:dyDescent="0.25">
      <c r="A43" s="4">
        <v>39508</v>
      </c>
      <c r="B43" s="2">
        <f t="shared" si="4"/>
        <v>95671.895919009155</v>
      </c>
      <c r="C43">
        <f t="shared" si="0"/>
        <v>418.56454464566502</v>
      </c>
      <c r="D43" s="6">
        <f t="shared" si="1"/>
        <v>552.20370214189836</v>
      </c>
      <c r="E43" s="6">
        <f t="shared" si="2"/>
        <v>133.63915749623334</v>
      </c>
      <c r="F43" s="2">
        <f t="shared" si="3"/>
        <v>95538.256761512923</v>
      </c>
    </row>
    <row r="44" spans="1:6" x14ac:dyDescent="0.25">
      <c r="A44" s="4">
        <v>39539</v>
      </c>
      <c r="B44" s="2">
        <f t="shared" si="4"/>
        <v>95538.256761512923</v>
      </c>
      <c r="C44">
        <f t="shared" si="0"/>
        <v>417.97987333161899</v>
      </c>
      <c r="D44" s="6">
        <f t="shared" si="1"/>
        <v>552.20370214189836</v>
      </c>
      <c r="E44" s="6">
        <f t="shared" si="2"/>
        <v>134.22382881027937</v>
      </c>
      <c r="F44" s="2">
        <f t="shared" si="3"/>
        <v>95404.032932702641</v>
      </c>
    </row>
    <row r="45" spans="1:6" x14ac:dyDescent="0.25">
      <c r="A45" s="4">
        <v>39569</v>
      </c>
      <c r="B45" s="2">
        <f t="shared" si="4"/>
        <v>95404.032932702641</v>
      </c>
      <c r="C45">
        <f t="shared" si="0"/>
        <v>417.39264408057403</v>
      </c>
      <c r="D45" s="6">
        <f t="shared" si="1"/>
        <v>552.20370214189836</v>
      </c>
      <c r="E45" s="6">
        <f t="shared" si="2"/>
        <v>134.81105806132433</v>
      </c>
      <c r="F45" s="2">
        <f t="shared" si="3"/>
        <v>95269.221874641313</v>
      </c>
    </row>
    <row r="46" spans="1:6" x14ac:dyDescent="0.25">
      <c r="A46" s="4">
        <v>39600</v>
      </c>
      <c r="B46" s="2">
        <f t="shared" si="4"/>
        <v>95269.221874641313</v>
      </c>
      <c r="C46">
        <f t="shared" si="0"/>
        <v>416.80284570155573</v>
      </c>
      <c r="D46" s="6">
        <f t="shared" si="1"/>
        <v>552.20370214189836</v>
      </c>
      <c r="E46" s="6">
        <f t="shared" si="2"/>
        <v>135.40085644034264</v>
      </c>
      <c r="F46" s="2">
        <f t="shared" si="3"/>
        <v>95133.821018200964</v>
      </c>
    </row>
    <row r="47" spans="1:6" x14ac:dyDescent="0.25">
      <c r="A47" s="4">
        <v>39630</v>
      </c>
      <c r="B47" s="2">
        <f t="shared" si="4"/>
        <v>95133.821018200964</v>
      </c>
      <c r="C47">
        <f t="shared" si="0"/>
        <v>416.21046695462917</v>
      </c>
      <c r="D47" s="6">
        <f t="shared" si="1"/>
        <v>552.20370214189836</v>
      </c>
      <c r="E47" s="6">
        <f t="shared" si="2"/>
        <v>135.99323518726919</v>
      </c>
      <c r="F47" s="2">
        <f t="shared" si="3"/>
        <v>94997.827783013694</v>
      </c>
    </row>
    <row r="48" spans="1:6" x14ac:dyDescent="0.25">
      <c r="A48" s="4">
        <v>39661</v>
      </c>
      <c r="B48" s="2">
        <f t="shared" si="4"/>
        <v>94997.827783013694</v>
      </c>
      <c r="C48">
        <f t="shared" si="0"/>
        <v>415.6154965506849</v>
      </c>
      <c r="D48" s="6">
        <f t="shared" si="1"/>
        <v>552.20370214189836</v>
      </c>
      <c r="E48" s="6">
        <f t="shared" si="2"/>
        <v>136.58820559121347</v>
      </c>
      <c r="F48" s="2">
        <f t="shared" si="3"/>
        <v>94861.239577422486</v>
      </c>
    </row>
    <row r="49" spans="1:6" x14ac:dyDescent="0.25">
      <c r="A49" s="4">
        <v>39692</v>
      </c>
      <c r="B49" s="2">
        <f t="shared" si="4"/>
        <v>94861.239577422486</v>
      </c>
      <c r="C49">
        <f t="shared" si="0"/>
        <v>415.01792315122333</v>
      </c>
      <c r="D49" s="6">
        <f t="shared" si="1"/>
        <v>552.20370214189836</v>
      </c>
      <c r="E49" s="6">
        <f t="shared" si="2"/>
        <v>137.18577899067503</v>
      </c>
      <c r="F49" s="2">
        <f t="shared" si="3"/>
        <v>94724.053798431807</v>
      </c>
    </row>
    <row r="50" spans="1:6" x14ac:dyDescent="0.25">
      <c r="A50" s="4">
        <v>39722</v>
      </c>
      <c r="B50" s="2">
        <f t="shared" si="4"/>
        <v>94724.053798431807</v>
      </c>
      <c r="C50">
        <f t="shared" si="0"/>
        <v>414.41773536813912</v>
      </c>
      <c r="D50" s="6">
        <f t="shared" si="1"/>
        <v>552.20370214189836</v>
      </c>
      <c r="E50" s="6">
        <f t="shared" si="2"/>
        <v>137.78596677375924</v>
      </c>
      <c r="F50" s="2">
        <f t="shared" si="3"/>
        <v>94586.267831658042</v>
      </c>
    </row>
    <row r="51" spans="1:6" x14ac:dyDescent="0.25">
      <c r="A51" s="4">
        <v>39753</v>
      </c>
      <c r="B51" s="2">
        <f t="shared" si="4"/>
        <v>94586.267831658042</v>
      </c>
      <c r="C51">
        <f t="shared" si="0"/>
        <v>413.81492176350389</v>
      </c>
      <c r="D51" s="6">
        <f t="shared" si="1"/>
        <v>552.20370214189836</v>
      </c>
      <c r="E51" s="6">
        <f t="shared" si="2"/>
        <v>138.38878037839447</v>
      </c>
      <c r="F51" s="2">
        <f t="shared" si="3"/>
        <v>94447.879051279655</v>
      </c>
    </row>
    <row r="52" spans="1:6" x14ac:dyDescent="0.25">
      <c r="A52" s="4">
        <v>39783</v>
      </c>
      <c r="B52" s="2">
        <f t="shared" si="4"/>
        <v>94447.879051279655</v>
      </c>
      <c r="C52">
        <f t="shared" si="0"/>
        <v>413.20947084934846</v>
      </c>
      <c r="D52" s="6">
        <f t="shared" si="1"/>
        <v>552.20370214189836</v>
      </c>
      <c r="E52" s="6">
        <f t="shared" si="2"/>
        <v>138.9942312925499</v>
      </c>
      <c r="F52" s="2">
        <f t="shared" si="3"/>
        <v>94308.884819987099</v>
      </c>
    </row>
    <row r="53" spans="1:6" x14ac:dyDescent="0.25">
      <c r="A53" s="4">
        <v>39814</v>
      </c>
      <c r="B53" s="2">
        <f t="shared" si="4"/>
        <v>94308.884819987099</v>
      </c>
      <c r="C53">
        <f t="shared" si="0"/>
        <v>412.60137108744351</v>
      </c>
      <c r="D53" s="6">
        <f t="shared" si="1"/>
        <v>552.20370214189836</v>
      </c>
      <c r="E53" s="6">
        <f t="shared" si="2"/>
        <v>139.60233105445485</v>
      </c>
      <c r="F53" s="2">
        <f t="shared" si="3"/>
        <v>94169.282488932644</v>
      </c>
    </row>
    <row r="54" spans="1:6" x14ac:dyDescent="0.25">
      <c r="A54" s="4">
        <v>39845</v>
      </c>
      <c r="B54" s="2">
        <f t="shared" si="4"/>
        <v>94169.282488932644</v>
      </c>
      <c r="C54">
        <f t="shared" si="0"/>
        <v>411.9906108890803</v>
      </c>
      <c r="D54" s="6">
        <f t="shared" si="1"/>
        <v>552.20370214189836</v>
      </c>
      <c r="E54" s="6">
        <f t="shared" si="2"/>
        <v>140.21309125281806</v>
      </c>
      <c r="F54" s="2">
        <f t="shared" si="3"/>
        <v>94029.069397679821</v>
      </c>
    </row>
    <row r="55" spans="1:6" x14ac:dyDescent="0.25">
      <c r="A55" s="4">
        <v>39873</v>
      </c>
      <c r="B55" s="2">
        <f t="shared" si="4"/>
        <v>94029.069397679821</v>
      </c>
      <c r="C55">
        <f t="shared" si="0"/>
        <v>411.37717861484919</v>
      </c>
      <c r="D55" s="6">
        <f t="shared" si="1"/>
        <v>552.20370214189836</v>
      </c>
      <c r="E55" s="6">
        <f t="shared" si="2"/>
        <v>140.82652352704918</v>
      </c>
      <c r="F55" s="2">
        <f t="shared" si="3"/>
        <v>93888.242874152769</v>
      </c>
    </row>
    <row r="56" spans="1:6" x14ac:dyDescent="0.25">
      <c r="A56" s="4">
        <v>39904</v>
      </c>
      <c r="B56" s="2">
        <f t="shared" si="4"/>
        <v>93888.242874152769</v>
      </c>
      <c r="C56">
        <f t="shared" si="0"/>
        <v>410.7610625744183</v>
      </c>
      <c r="D56" s="6">
        <f t="shared" si="1"/>
        <v>552.20370214189836</v>
      </c>
      <c r="E56" s="6">
        <f t="shared" si="2"/>
        <v>141.44263956748006</v>
      </c>
      <c r="F56" s="2">
        <f t="shared" si="3"/>
        <v>93746.800234585287</v>
      </c>
    </row>
    <row r="57" spans="1:6" x14ac:dyDescent="0.25">
      <c r="A57" s="4">
        <v>39934</v>
      </c>
      <c r="B57" s="2">
        <f t="shared" si="4"/>
        <v>93746.800234585287</v>
      </c>
      <c r="C57">
        <f t="shared" si="0"/>
        <v>410.14225102631059</v>
      </c>
      <c r="D57" s="6">
        <f t="shared" si="1"/>
        <v>552.20370214189836</v>
      </c>
      <c r="E57" s="6">
        <f t="shared" si="2"/>
        <v>142.06145111558777</v>
      </c>
      <c r="F57" s="2">
        <f t="shared" si="3"/>
        <v>93604.7387834697</v>
      </c>
    </row>
    <row r="58" spans="1:6" x14ac:dyDescent="0.25">
      <c r="A58" s="4">
        <v>39965</v>
      </c>
      <c r="B58" s="2">
        <f t="shared" si="4"/>
        <v>93604.7387834697</v>
      </c>
      <c r="C58">
        <f t="shared" si="0"/>
        <v>409.52073217767992</v>
      </c>
      <c r="D58" s="6">
        <f t="shared" si="1"/>
        <v>552.20370214189836</v>
      </c>
      <c r="E58" s="6">
        <f t="shared" si="2"/>
        <v>142.68296996421844</v>
      </c>
      <c r="F58" s="2">
        <f t="shared" si="3"/>
        <v>93462.055813505489</v>
      </c>
    </row>
    <row r="59" spans="1:6" x14ac:dyDescent="0.25">
      <c r="A59" s="4">
        <v>39995</v>
      </c>
      <c r="B59" s="2">
        <f t="shared" si="4"/>
        <v>93462.055813505489</v>
      </c>
      <c r="C59">
        <f t="shared" si="0"/>
        <v>408.89649418408646</v>
      </c>
      <c r="D59" s="6">
        <f t="shared" si="1"/>
        <v>552.20370214189836</v>
      </c>
      <c r="E59" s="6">
        <f t="shared" si="2"/>
        <v>143.3072079578119</v>
      </c>
      <c r="F59" s="2">
        <f t="shared" si="3"/>
        <v>93318.748605547677</v>
      </c>
    </row>
    <row r="60" spans="1:6" x14ac:dyDescent="0.25">
      <c r="A60" s="4">
        <v>40026</v>
      </c>
      <c r="B60" s="2">
        <f t="shared" si="4"/>
        <v>93318.748605547677</v>
      </c>
      <c r="C60">
        <f t="shared" si="0"/>
        <v>408.26952514927103</v>
      </c>
      <c r="D60" s="6">
        <f t="shared" si="1"/>
        <v>552.20370214189836</v>
      </c>
      <c r="E60" s="6">
        <f t="shared" si="2"/>
        <v>143.93417699262733</v>
      </c>
      <c r="F60" s="2">
        <f t="shared" si="3"/>
        <v>93174.814428555052</v>
      </c>
    </row>
    <row r="61" spans="1:6" x14ac:dyDescent="0.25">
      <c r="A61" s="4">
        <v>40057</v>
      </c>
      <c r="B61" s="2">
        <f t="shared" si="4"/>
        <v>93174.814428555052</v>
      </c>
      <c r="C61">
        <f t="shared" si="0"/>
        <v>407.63981312492831</v>
      </c>
      <c r="D61" s="6">
        <f t="shared" si="1"/>
        <v>552.20370214189836</v>
      </c>
      <c r="E61" s="6">
        <f t="shared" si="2"/>
        <v>144.56388901697005</v>
      </c>
      <c r="F61" s="2">
        <f t="shared" si="3"/>
        <v>93030.250539538087</v>
      </c>
    </row>
    <row r="62" spans="1:6" x14ac:dyDescent="0.25">
      <c r="A62" s="4">
        <v>40087</v>
      </c>
      <c r="B62" s="2">
        <f t="shared" si="4"/>
        <v>93030.250539538087</v>
      </c>
      <c r="C62">
        <f t="shared" si="0"/>
        <v>407.00734611047909</v>
      </c>
      <c r="D62" s="6">
        <f t="shared" si="1"/>
        <v>552.20370214189836</v>
      </c>
      <c r="E62" s="6">
        <f t="shared" si="2"/>
        <v>145.19635603141927</v>
      </c>
      <c r="F62" s="2">
        <f t="shared" si="3"/>
        <v>92885.054183506669</v>
      </c>
    </row>
    <row r="63" spans="1:6" x14ac:dyDescent="0.25">
      <c r="A63" s="4">
        <v>40118</v>
      </c>
      <c r="B63" s="2">
        <f t="shared" si="4"/>
        <v>92885.054183506669</v>
      </c>
      <c r="C63">
        <f t="shared" si="0"/>
        <v>406.37211205284166</v>
      </c>
      <c r="D63" s="6">
        <f t="shared" si="1"/>
        <v>552.20370214189836</v>
      </c>
      <c r="E63" s="6">
        <f t="shared" si="2"/>
        <v>145.8315900890567</v>
      </c>
      <c r="F63" s="2">
        <f t="shared" si="3"/>
        <v>92739.222593417609</v>
      </c>
    </row>
    <row r="64" spans="1:6" x14ac:dyDescent="0.25">
      <c r="A64" s="4">
        <v>40148</v>
      </c>
      <c r="B64" s="2">
        <f t="shared" si="4"/>
        <v>92739.222593417609</v>
      </c>
      <c r="C64">
        <f t="shared" si="0"/>
        <v>405.73409884620202</v>
      </c>
      <c r="D64" s="6">
        <f t="shared" si="1"/>
        <v>552.20370214189836</v>
      </c>
      <c r="E64" s="6">
        <f t="shared" si="2"/>
        <v>146.46960329569634</v>
      </c>
      <c r="F64" s="2">
        <f t="shared" si="3"/>
        <v>92592.75299012191</v>
      </c>
    </row>
    <row r="65" spans="1:6" x14ac:dyDescent="0.25">
      <c r="A65" s="4">
        <v>40179</v>
      </c>
      <c r="B65" s="2">
        <f t="shared" si="4"/>
        <v>92592.75299012191</v>
      </c>
      <c r="C65">
        <f t="shared" si="0"/>
        <v>405.09329433178334</v>
      </c>
      <c r="D65" s="6">
        <f t="shared" si="1"/>
        <v>552.20370214189836</v>
      </c>
      <c r="E65" s="6">
        <f t="shared" si="2"/>
        <v>147.11040781011502</v>
      </c>
      <c r="F65" s="2">
        <f t="shared" si="3"/>
        <v>92445.64258231179</v>
      </c>
    </row>
    <row r="66" spans="1:6" x14ac:dyDescent="0.25">
      <c r="A66" s="4">
        <v>40210</v>
      </c>
      <c r="B66" s="2">
        <f t="shared" si="4"/>
        <v>92445.64258231179</v>
      </c>
      <c r="C66">
        <f t="shared" si="0"/>
        <v>404.44968629761405</v>
      </c>
      <c r="D66" s="6">
        <f t="shared" si="1"/>
        <v>552.20370214189836</v>
      </c>
      <c r="E66" s="6">
        <f t="shared" si="2"/>
        <v>147.75401584428431</v>
      </c>
      <c r="F66" s="2">
        <f t="shared" si="3"/>
        <v>92297.888566467504</v>
      </c>
    </row>
    <row r="67" spans="1:6" x14ac:dyDescent="0.25">
      <c r="A67" s="4">
        <v>40238</v>
      </c>
      <c r="B67" s="2">
        <f t="shared" si="4"/>
        <v>92297.888566467504</v>
      </c>
      <c r="C67">
        <f t="shared" si="0"/>
        <v>403.80326247829527</v>
      </c>
      <c r="D67" s="6">
        <f t="shared" si="1"/>
        <v>552.20370214189836</v>
      </c>
      <c r="E67" s="6">
        <f t="shared" si="2"/>
        <v>148.40043966360309</v>
      </c>
      <c r="F67" s="2">
        <f t="shared" si="3"/>
        <v>92149.488126803903</v>
      </c>
    </row>
    <row r="68" spans="1:6" x14ac:dyDescent="0.25">
      <c r="A68" s="4">
        <v>40269</v>
      </c>
      <c r="B68" s="2">
        <f t="shared" si="4"/>
        <v>92149.488126803903</v>
      </c>
      <c r="C68">
        <f t="shared" si="0"/>
        <v>403.15401055476701</v>
      </c>
      <c r="D68" s="6">
        <f t="shared" si="1"/>
        <v>552.20370214189836</v>
      </c>
      <c r="E68" s="6">
        <f t="shared" si="2"/>
        <v>149.04969158713135</v>
      </c>
      <c r="F68" s="2">
        <f t="shared" si="3"/>
        <v>92000.438435216769</v>
      </c>
    </row>
    <row r="69" spans="1:6" x14ac:dyDescent="0.25">
      <c r="A69" s="4">
        <v>40299</v>
      </c>
      <c r="B69" s="2">
        <f t="shared" si="4"/>
        <v>92000.438435216769</v>
      </c>
      <c r="C69">
        <f t="shared" si="0"/>
        <v>402.50191815407334</v>
      </c>
      <c r="D69" s="6">
        <f t="shared" si="1"/>
        <v>552.20370214189836</v>
      </c>
      <c r="E69" s="6">
        <f t="shared" si="2"/>
        <v>149.70178398782502</v>
      </c>
      <c r="F69" s="2">
        <f t="shared" si="3"/>
        <v>91850.736651228945</v>
      </c>
    </row>
    <row r="70" spans="1:6" x14ac:dyDescent="0.25">
      <c r="A70" s="4">
        <v>40330</v>
      </c>
      <c r="B70" s="2">
        <f t="shared" si="4"/>
        <v>91850.736651228945</v>
      </c>
      <c r="C70">
        <f t="shared" si="0"/>
        <v>401.84697284912659</v>
      </c>
      <c r="D70" s="6">
        <f t="shared" si="1"/>
        <v>552.20370214189836</v>
      </c>
      <c r="E70" s="6">
        <f t="shared" si="2"/>
        <v>150.35672929277177</v>
      </c>
      <c r="F70" s="2">
        <f t="shared" si="3"/>
        <v>91700.379921936168</v>
      </c>
    </row>
    <row r="71" spans="1:6" x14ac:dyDescent="0.25">
      <c r="A71" s="4">
        <v>40360</v>
      </c>
      <c r="B71" s="2">
        <f t="shared" si="4"/>
        <v>91700.379921936168</v>
      </c>
      <c r="C71">
        <f t="shared" si="0"/>
        <v>401.18916215847071</v>
      </c>
      <c r="D71" s="6">
        <f t="shared" si="1"/>
        <v>552.20370214189836</v>
      </c>
      <c r="E71" s="6">
        <f t="shared" si="2"/>
        <v>151.01453998342765</v>
      </c>
      <c r="F71" s="2">
        <f t="shared" si="3"/>
        <v>91549.365381952739</v>
      </c>
    </row>
    <row r="72" spans="1:6" x14ac:dyDescent="0.25">
      <c r="A72" s="4">
        <v>40391</v>
      </c>
      <c r="B72" s="2">
        <f t="shared" si="4"/>
        <v>91549.365381952739</v>
      </c>
      <c r="C72">
        <f t="shared" si="0"/>
        <v>400.52847354604319</v>
      </c>
      <c r="D72" s="6">
        <f t="shared" si="1"/>
        <v>552.20370214189836</v>
      </c>
      <c r="E72" s="6">
        <f t="shared" si="2"/>
        <v>151.67522859585517</v>
      </c>
      <c r="F72" s="2">
        <f t="shared" si="3"/>
        <v>91397.690153356889</v>
      </c>
    </row>
    <row r="73" spans="1:6" x14ac:dyDescent="0.25">
      <c r="A73" s="4">
        <v>40422</v>
      </c>
      <c r="B73" s="2">
        <f t="shared" si="4"/>
        <v>91397.690153356889</v>
      </c>
      <c r="C73">
        <f t="shared" ref="C73:C136" si="5">B73*($B$4/12)</f>
        <v>399.86489442093637</v>
      </c>
      <c r="D73" s="6">
        <f t="shared" ref="D73:D136" si="6">$B$5</f>
        <v>552.20370214189836</v>
      </c>
      <c r="E73" s="6">
        <f t="shared" ref="E73:E136" si="7">D73-C73</f>
        <v>152.338807720962</v>
      </c>
      <c r="F73" s="2">
        <f t="shared" ref="F73:F136" si="8">B73-E73</f>
        <v>91245.351345635921</v>
      </c>
    </row>
    <row r="74" spans="1:6" x14ac:dyDescent="0.25">
      <c r="A74" s="4">
        <v>40452</v>
      </c>
      <c r="B74" s="2">
        <f t="shared" ref="B74:B137" si="9">F73</f>
        <v>91245.351345635921</v>
      </c>
      <c r="C74">
        <f t="shared" si="5"/>
        <v>399.19841213715711</v>
      </c>
      <c r="D74" s="6">
        <f t="shared" si="6"/>
        <v>552.20370214189836</v>
      </c>
      <c r="E74" s="6">
        <f t="shared" si="7"/>
        <v>153.00529000474125</v>
      </c>
      <c r="F74" s="2">
        <f t="shared" si="8"/>
        <v>91092.346055631177</v>
      </c>
    </row>
    <row r="75" spans="1:6" x14ac:dyDescent="0.25">
      <c r="A75" s="4">
        <v>40483</v>
      </c>
      <c r="B75" s="2">
        <f t="shared" si="9"/>
        <v>91092.346055631177</v>
      </c>
      <c r="C75">
        <f t="shared" si="5"/>
        <v>398.52901399338634</v>
      </c>
      <c r="D75" s="6">
        <f t="shared" si="6"/>
        <v>552.20370214189836</v>
      </c>
      <c r="E75" s="6">
        <f t="shared" si="7"/>
        <v>153.67468814851202</v>
      </c>
      <c r="F75" s="2">
        <f t="shared" si="8"/>
        <v>90938.671367482661</v>
      </c>
    </row>
    <row r="76" spans="1:6" x14ac:dyDescent="0.25">
      <c r="A76" s="4">
        <v>40513</v>
      </c>
      <c r="B76" s="2">
        <f t="shared" si="9"/>
        <v>90938.671367482661</v>
      </c>
      <c r="C76">
        <f t="shared" si="5"/>
        <v>397.85668723273659</v>
      </c>
      <c r="D76" s="6">
        <f t="shared" si="6"/>
        <v>552.20370214189836</v>
      </c>
      <c r="E76" s="6">
        <f t="shared" si="7"/>
        <v>154.34701490916177</v>
      </c>
      <c r="F76" s="2">
        <f t="shared" si="8"/>
        <v>90784.324352573502</v>
      </c>
    </row>
    <row r="77" spans="1:6" x14ac:dyDescent="0.25">
      <c r="A77" s="4">
        <v>40544</v>
      </c>
      <c r="B77" s="2">
        <f t="shared" si="9"/>
        <v>90784.324352573502</v>
      </c>
      <c r="C77">
        <f t="shared" si="5"/>
        <v>397.18141904250905</v>
      </c>
      <c r="D77" s="6">
        <f t="shared" si="6"/>
        <v>552.20370214189836</v>
      </c>
      <c r="E77" s="6">
        <f t="shared" si="7"/>
        <v>155.02228309938931</v>
      </c>
      <c r="F77" s="2">
        <f t="shared" si="8"/>
        <v>90629.302069474114</v>
      </c>
    </row>
    <row r="78" spans="1:6" x14ac:dyDescent="0.25">
      <c r="A78" s="4">
        <v>40575</v>
      </c>
      <c r="B78" s="2">
        <f t="shared" si="9"/>
        <v>90629.302069474114</v>
      </c>
      <c r="C78">
        <f t="shared" si="5"/>
        <v>396.50319655394918</v>
      </c>
      <c r="D78" s="6">
        <f t="shared" si="6"/>
        <v>552.20370214189836</v>
      </c>
      <c r="E78" s="6">
        <f t="shared" si="7"/>
        <v>155.70050558794918</v>
      </c>
      <c r="F78" s="2">
        <f t="shared" si="8"/>
        <v>90473.601563886157</v>
      </c>
    </row>
    <row r="79" spans="1:6" x14ac:dyDescent="0.25">
      <c r="A79" s="4">
        <v>40603</v>
      </c>
      <c r="B79" s="2">
        <f t="shared" si="9"/>
        <v>90473.601563886157</v>
      </c>
      <c r="C79">
        <f t="shared" si="5"/>
        <v>395.82200684200188</v>
      </c>
      <c r="D79" s="6">
        <f t="shared" si="6"/>
        <v>552.20370214189836</v>
      </c>
      <c r="E79" s="6">
        <f t="shared" si="7"/>
        <v>156.38169529989648</v>
      </c>
      <c r="F79" s="2">
        <f t="shared" si="8"/>
        <v>90317.219868586268</v>
      </c>
    </row>
    <row r="80" spans="1:6" x14ac:dyDescent="0.25">
      <c r="A80" s="4">
        <v>40634</v>
      </c>
      <c r="B80" s="2">
        <f t="shared" si="9"/>
        <v>90317.219868586268</v>
      </c>
      <c r="C80">
        <f t="shared" si="5"/>
        <v>395.1378369250649</v>
      </c>
      <c r="D80" s="6">
        <f t="shared" si="6"/>
        <v>552.20370214189836</v>
      </c>
      <c r="E80" s="6">
        <f t="shared" si="7"/>
        <v>157.06586521683346</v>
      </c>
      <c r="F80" s="2">
        <f t="shared" si="8"/>
        <v>90160.154003369433</v>
      </c>
    </row>
    <row r="81" spans="1:6" x14ac:dyDescent="0.25">
      <c r="A81" s="4">
        <v>40664</v>
      </c>
      <c r="B81" s="2">
        <f t="shared" si="9"/>
        <v>90160.154003369433</v>
      </c>
      <c r="C81">
        <f t="shared" si="5"/>
        <v>394.45067376474123</v>
      </c>
      <c r="D81" s="6">
        <f t="shared" si="6"/>
        <v>552.20370214189836</v>
      </c>
      <c r="E81" s="6">
        <f t="shared" si="7"/>
        <v>157.75302837715714</v>
      </c>
      <c r="F81" s="2">
        <f t="shared" si="8"/>
        <v>90002.40097499227</v>
      </c>
    </row>
    <row r="82" spans="1:6" x14ac:dyDescent="0.25">
      <c r="A82" s="4">
        <v>40695</v>
      </c>
      <c r="B82" s="2">
        <f t="shared" si="9"/>
        <v>90002.40097499227</v>
      </c>
      <c r="C82">
        <f t="shared" si="5"/>
        <v>393.76050426559112</v>
      </c>
      <c r="D82" s="6">
        <f t="shared" si="6"/>
        <v>552.20370214189836</v>
      </c>
      <c r="E82" s="6">
        <f t="shared" si="7"/>
        <v>158.44319787630724</v>
      </c>
      <c r="F82" s="2">
        <f t="shared" si="8"/>
        <v>89843.957777115967</v>
      </c>
    </row>
    <row r="83" spans="1:6" x14ac:dyDescent="0.25">
      <c r="A83" s="4">
        <v>40725</v>
      </c>
      <c r="B83" s="2">
        <f t="shared" si="9"/>
        <v>89843.957777115967</v>
      </c>
      <c r="C83">
        <f t="shared" si="5"/>
        <v>393.06731527488233</v>
      </c>
      <c r="D83" s="6">
        <f t="shared" si="6"/>
        <v>552.20370214189836</v>
      </c>
      <c r="E83" s="6">
        <f t="shared" si="7"/>
        <v>159.13638686701603</v>
      </c>
      <c r="F83" s="2">
        <f t="shared" si="8"/>
        <v>89684.821390248952</v>
      </c>
    </row>
    <row r="84" spans="1:6" x14ac:dyDescent="0.25">
      <c r="A84" s="4">
        <v>40756</v>
      </c>
      <c r="B84" s="2">
        <f t="shared" si="9"/>
        <v>89684.821390248952</v>
      </c>
      <c r="C84">
        <f t="shared" si="5"/>
        <v>392.37109358233914</v>
      </c>
      <c r="D84" s="6">
        <f t="shared" si="6"/>
        <v>552.20370214189836</v>
      </c>
      <c r="E84" s="6">
        <f t="shared" si="7"/>
        <v>159.83260855955922</v>
      </c>
      <c r="F84" s="2">
        <f t="shared" si="8"/>
        <v>89524.98878168939</v>
      </c>
    </row>
    <row r="85" spans="1:6" x14ac:dyDescent="0.25">
      <c r="A85" s="4">
        <v>40787</v>
      </c>
      <c r="B85" s="2">
        <f t="shared" si="9"/>
        <v>89524.98878168939</v>
      </c>
      <c r="C85">
        <f t="shared" si="5"/>
        <v>391.67182591989103</v>
      </c>
      <c r="D85" s="6">
        <f t="shared" si="6"/>
        <v>552.20370214189836</v>
      </c>
      <c r="E85" s="6">
        <f t="shared" si="7"/>
        <v>160.53187622200733</v>
      </c>
      <c r="F85" s="2">
        <f t="shared" si="8"/>
        <v>89364.456905467378</v>
      </c>
    </row>
    <row r="86" spans="1:6" x14ac:dyDescent="0.25">
      <c r="A86" s="4">
        <v>40817</v>
      </c>
      <c r="B86" s="2">
        <f t="shared" si="9"/>
        <v>89364.456905467378</v>
      </c>
      <c r="C86">
        <f t="shared" si="5"/>
        <v>390.96949896141973</v>
      </c>
      <c r="D86" s="6">
        <f t="shared" si="6"/>
        <v>552.20370214189836</v>
      </c>
      <c r="E86" s="6">
        <f t="shared" si="7"/>
        <v>161.23420318047863</v>
      </c>
      <c r="F86" s="2">
        <f t="shared" si="8"/>
        <v>89203.222702286905</v>
      </c>
    </row>
    <row r="87" spans="1:6" x14ac:dyDescent="0.25">
      <c r="A87" s="4">
        <v>40848</v>
      </c>
      <c r="B87" s="2">
        <f t="shared" si="9"/>
        <v>89203.222702286905</v>
      </c>
      <c r="C87">
        <f t="shared" si="5"/>
        <v>390.26409932250516</v>
      </c>
      <c r="D87" s="6">
        <f t="shared" si="6"/>
        <v>552.20370214189836</v>
      </c>
      <c r="E87" s="6">
        <f t="shared" si="7"/>
        <v>161.9396028193932</v>
      </c>
      <c r="F87" s="2">
        <f t="shared" si="8"/>
        <v>89041.283099467517</v>
      </c>
    </row>
    <row r="88" spans="1:6" x14ac:dyDescent="0.25">
      <c r="A88" s="4">
        <v>40878</v>
      </c>
      <c r="B88" s="2">
        <f t="shared" si="9"/>
        <v>89041.283099467517</v>
      </c>
      <c r="C88">
        <f t="shared" si="5"/>
        <v>389.55561356017034</v>
      </c>
      <c r="D88" s="6">
        <f t="shared" si="6"/>
        <v>552.20370214189836</v>
      </c>
      <c r="E88" s="6">
        <f t="shared" si="7"/>
        <v>162.64808858172802</v>
      </c>
      <c r="F88" s="2">
        <f t="shared" si="8"/>
        <v>88878.635010885788</v>
      </c>
    </row>
    <row r="89" spans="1:6" x14ac:dyDescent="0.25">
      <c r="A89" s="4">
        <v>40909</v>
      </c>
      <c r="B89" s="2">
        <f t="shared" si="9"/>
        <v>88878.635010885788</v>
      </c>
      <c r="C89">
        <f t="shared" si="5"/>
        <v>388.84402817262526</v>
      </c>
      <c r="D89" s="6">
        <f t="shared" si="6"/>
        <v>552.20370214189836</v>
      </c>
      <c r="E89" s="6">
        <f t="shared" si="7"/>
        <v>163.3596739692731</v>
      </c>
      <c r="F89" s="2">
        <f t="shared" si="8"/>
        <v>88715.275336916515</v>
      </c>
    </row>
    <row r="90" spans="1:6" x14ac:dyDescent="0.25">
      <c r="A90" s="4">
        <v>40940</v>
      </c>
      <c r="B90" s="2">
        <f t="shared" si="9"/>
        <v>88715.275336916515</v>
      </c>
      <c r="C90">
        <f t="shared" si="5"/>
        <v>388.12932959900974</v>
      </c>
      <c r="D90" s="6">
        <f t="shared" si="6"/>
        <v>552.20370214189836</v>
      </c>
      <c r="E90" s="6">
        <f t="shared" si="7"/>
        <v>164.07437254288863</v>
      </c>
      <c r="F90" s="2">
        <f t="shared" si="8"/>
        <v>88551.200964373624</v>
      </c>
    </row>
    <row r="91" spans="1:6" x14ac:dyDescent="0.25">
      <c r="A91" s="4">
        <v>40969</v>
      </c>
      <c r="B91" s="2">
        <f t="shared" si="9"/>
        <v>88551.200964373624</v>
      </c>
      <c r="C91">
        <f t="shared" si="5"/>
        <v>387.41150421913454</v>
      </c>
      <c r="D91" s="6">
        <f t="shared" si="6"/>
        <v>552.20370214189836</v>
      </c>
      <c r="E91" s="6">
        <f t="shared" si="7"/>
        <v>164.79219792276382</v>
      </c>
      <c r="F91" s="2">
        <f t="shared" si="8"/>
        <v>88386.408766450855</v>
      </c>
    </row>
    <row r="92" spans="1:6" x14ac:dyDescent="0.25">
      <c r="A92" s="4">
        <v>41000</v>
      </c>
      <c r="B92" s="2">
        <f t="shared" si="9"/>
        <v>88386.408766450855</v>
      </c>
      <c r="C92">
        <f t="shared" si="5"/>
        <v>386.69053835322245</v>
      </c>
      <c r="D92" s="6">
        <f t="shared" si="6"/>
        <v>552.20370214189836</v>
      </c>
      <c r="E92" s="6">
        <f t="shared" si="7"/>
        <v>165.51316378867591</v>
      </c>
      <c r="F92" s="2">
        <f t="shared" si="8"/>
        <v>88220.895602662174</v>
      </c>
    </row>
    <row r="93" spans="1:6" x14ac:dyDescent="0.25">
      <c r="A93" s="4">
        <v>41030</v>
      </c>
      <c r="B93" s="2">
        <f t="shared" si="9"/>
        <v>88220.895602662174</v>
      </c>
      <c r="C93">
        <f t="shared" si="5"/>
        <v>385.96641826164699</v>
      </c>
      <c r="D93" s="6">
        <f t="shared" si="6"/>
        <v>552.20370214189836</v>
      </c>
      <c r="E93" s="6">
        <f t="shared" si="7"/>
        <v>166.23728388025137</v>
      </c>
      <c r="F93" s="2">
        <f t="shared" si="8"/>
        <v>88054.65831878192</v>
      </c>
    </row>
    <row r="94" spans="1:6" x14ac:dyDescent="0.25">
      <c r="A94" s="4">
        <v>41061</v>
      </c>
      <c r="B94" s="2">
        <f t="shared" si="9"/>
        <v>88054.65831878192</v>
      </c>
      <c r="C94">
        <f t="shared" si="5"/>
        <v>385.23913014467087</v>
      </c>
      <c r="D94" s="6">
        <f t="shared" si="6"/>
        <v>552.20370214189836</v>
      </c>
      <c r="E94" s="6">
        <f t="shared" si="7"/>
        <v>166.96457199722749</v>
      </c>
      <c r="F94" s="2">
        <f t="shared" si="8"/>
        <v>87887.693746784687</v>
      </c>
    </row>
    <row r="95" spans="1:6" x14ac:dyDescent="0.25">
      <c r="A95" s="4">
        <v>41091</v>
      </c>
      <c r="B95" s="2">
        <f t="shared" si="9"/>
        <v>87887.693746784687</v>
      </c>
      <c r="C95">
        <f t="shared" si="5"/>
        <v>384.50866014218298</v>
      </c>
      <c r="D95" s="6">
        <f t="shared" si="6"/>
        <v>552.20370214189836</v>
      </c>
      <c r="E95" s="6">
        <f t="shared" si="7"/>
        <v>167.69504199971539</v>
      </c>
      <c r="F95" s="2">
        <f t="shared" si="8"/>
        <v>87719.998704784972</v>
      </c>
    </row>
    <row r="96" spans="1:6" x14ac:dyDescent="0.25">
      <c r="A96" s="4">
        <v>41122</v>
      </c>
      <c r="B96" s="2">
        <f t="shared" si="9"/>
        <v>87719.998704784972</v>
      </c>
      <c r="C96">
        <f t="shared" si="5"/>
        <v>383.77499433343422</v>
      </c>
      <c r="D96" s="6">
        <f t="shared" si="6"/>
        <v>552.20370214189836</v>
      </c>
      <c r="E96" s="6">
        <f t="shared" si="7"/>
        <v>168.42870780846414</v>
      </c>
      <c r="F96" s="2">
        <f t="shared" si="8"/>
        <v>87551.569996976512</v>
      </c>
    </row>
    <row r="97" spans="1:6" x14ac:dyDescent="0.25">
      <c r="A97" s="4">
        <v>41153</v>
      </c>
      <c r="B97" s="2">
        <f t="shared" si="9"/>
        <v>87551.569996976512</v>
      </c>
      <c r="C97">
        <f t="shared" si="5"/>
        <v>383.03811873677222</v>
      </c>
      <c r="D97" s="6">
        <f t="shared" si="6"/>
        <v>552.20370214189836</v>
      </c>
      <c r="E97" s="6">
        <f t="shared" si="7"/>
        <v>169.16558340512614</v>
      </c>
      <c r="F97" s="2">
        <f t="shared" si="8"/>
        <v>87382.404413571392</v>
      </c>
    </row>
    <row r="98" spans="1:6" x14ac:dyDescent="0.25">
      <c r="A98" s="4">
        <v>41183</v>
      </c>
      <c r="B98" s="2">
        <f t="shared" si="9"/>
        <v>87382.404413571392</v>
      </c>
      <c r="C98">
        <f t="shared" si="5"/>
        <v>382.29801930937481</v>
      </c>
      <c r="D98" s="6">
        <f t="shared" si="6"/>
        <v>552.20370214189836</v>
      </c>
      <c r="E98" s="6">
        <f t="shared" si="7"/>
        <v>169.90568283252355</v>
      </c>
      <c r="F98" s="2">
        <f t="shared" si="8"/>
        <v>87212.498730738866</v>
      </c>
    </row>
    <row r="99" spans="1:6" x14ac:dyDescent="0.25">
      <c r="A99" s="4">
        <v>41214</v>
      </c>
      <c r="B99" s="2">
        <f t="shared" si="9"/>
        <v>87212.498730738866</v>
      </c>
      <c r="C99">
        <f t="shared" si="5"/>
        <v>381.5546819469825</v>
      </c>
      <c r="D99" s="6">
        <f t="shared" si="6"/>
        <v>552.20370214189836</v>
      </c>
      <c r="E99" s="6">
        <f t="shared" si="7"/>
        <v>170.64902019491586</v>
      </c>
      <c r="F99" s="2">
        <f t="shared" si="8"/>
        <v>87041.849710543946</v>
      </c>
    </row>
    <row r="100" spans="1:6" x14ac:dyDescent="0.25">
      <c r="A100" s="4">
        <v>41244</v>
      </c>
      <c r="B100" s="2">
        <f t="shared" si="9"/>
        <v>87041.849710543946</v>
      </c>
      <c r="C100">
        <f t="shared" si="5"/>
        <v>380.80809248362971</v>
      </c>
      <c r="D100" s="6">
        <f t="shared" si="6"/>
        <v>552.20370214189836</v>
      </c>
      <c r="E100" s="6">
        <f t="shared" si="7"/>
        <v>171.39560965826865</v>
      </c>
      <c r="F100" s="2">
        <f t="shared" si="8"/>
        <v>86870.454100885676</v>
      </c>
    </row>
    <row r="101" spans="1:6" x14ac:dyDescent="0.25">
      <c r="A101" s="4">
        <v>41275</v>
      </c>
      <c r="B101" s="2">
        <f t="shared" si="9"/>
        <v>86870.454100885676</v>
      </c>
      <c r="C101">
        <f t="shared" si="5"/>
        <v>380.05823669137482</v>
      </c>
      <c r="D101" s="6">
        <f t="shared" si="6"/>
        <v>552.20370214189836</v>
      </c>
      <c r="E101" s="6">
        <f t="shared" si="7"/>
        <v>172.14546545052355</v>
      </c>
      <c r="F101" s="2">
        <f t="shared" si="8"/>
        <v>86698.308635435154</v>
      </c>
    </row>
    <row r="102" spans="1:6" x14ac:dyDescent="0.25">
      <c r="A102" s="4">
        <v>41306</v>
      </c>
      <c r="B102" s="2">
        <f t="shared" si="9"/>
        <v>86698.308635435154</v>
      </c>
      <c r="C102">
        <f t="shared" si="5"/>
        <v>379.30510028002874</v>
      </c>
      <c r="D102" s="6">
        <f t="shared" si="6"/>
        <v>552.20370214189836</v>
      </c>
      <c r="E102" s="6">
        <f t="shared" si="7"/>
        <v>172.89860186186962</v>
      </c>
      <c r="F102" s="2">
        <f t="shared" si="8"/>
        <v>86525.41003357328</v>
      </c>
    </row>
    <row r="103" spans="1:6" x14ac:dyDescent="0.25">
      <c r="A103" s="4">
        <v>41334</v>
      </c>
      <c r="B103" s="2">
        <f t="shared" si="9"/>
        <v>86525.41003357328</v>
      </c>
      <c r="C103">
        <f t="shared" si="5"/>
        <v>378.54866889688304</v>
      </c>
      <c r="D103" s="6">
        <f t="shared" si="6"/>
        <v>552.20370214189836</v>
      </c>
      <c r="E103" s="6">
        <f t="shared" si="7"/>
        <v>173.65503324501532</v>
      </c>
      <c r="F103" s="2">
        <f t="shared" si="8"/>
        <v>86351.755000328267</v>
      </c>
    </row>
    <row r="104" spans="1:6" x14ac:dyDescent="0.25">
      <c r="A104" s="4">
        <v>41365</v>
      </c>
      <c r="B104" s="2">
        <f t="shared" si="9"/>
        <v>86351.755000328267</v>
      </c>
      <c r="C104">
        <f t="shared" si="5"/>
        <v>377.78892812643613</v>
      </c>
      <c r="D104" s="6">
        <f t="shared" si="6"/>
        <v>552.20370214189836</v>
      </c>
      <c r="E104" s="6">
        <f t="shared" si="7"/>
        <v>174.41477401546223</v>
      </c>
      <c r="F104" s="2">
        <f t="shared" si="8"/>
        <v>86177.340226312808</v>
      </c>
    </row>
    <row r="105" spans="1:6" x14ac:dyDescent="0.25">
      <c r="A105" s="4">
        <v>41395</v>
      </c>
      <c r="B105" s="2">
        <f t="shared" si="9"/>
        <v>86177.340226312808</v>
      </c>
      <c r="C105">
        <f t="shared" si="5"/>
        <v>377.02586349011852</v>
      </c>
      <c r="D105" s="6">
        <f t="shared" si="6"/>
        <v>552.20370214189836</v>
      </c>
      <c r="E105" s="6">
        <f t="shared" si="7"/>
        <v>175.17783865177984</v>
      </c>
      <c r="F105" s="2">
        <f t="shared" si="8"/>
        <v>86002.162387661025</v>
      </c>
    </row>
    <row r="106" spans="1:6" x14ac:dyDescent="0.25">
      <c r="A106" s="4">
        <v>41426</v>
      </c>
      <c r="B106" s="2">
        <f t="shared" si="9"/>
        <v>86002.162387661025</v>
      </c>
      <c r="C106">
        <f t="shared" si="5"/>
        <v>376.25946044601693</v>
      </c>
      <c r="D106" s="6">
        <f t="shared" si="6"/>
        <v>552.20370214189836</v>
      </c>
      <c r="E106" s="6">
        <f t="shared" si="7"/>
        <v>175.94424169588143</v>
      </c>
      <c r="F106" s="2">
        <f t="shared" si="8"/>
        <v>85826.218145965147</v>
      </c>
    </row>
    <row r="107" spans="1:6" x14ac:dyDescent="0.25">
      <c r="A107" s="4">
        <v>41456</v>
      </c>
      <c r="B107" s="2">
        <f t="shared" si="9"/>
        <v>85826.218145965147</v>
      </c>
      <c r="C107">
        <f t="shared" si="5"/>
        <v>375.48970438859749</v>
      </c>
      <c r="D107" s="6">
        <f t="shared" si="6"/>
        <v>552.20370214189836</v>
      </c>
      <c r="E107" s="6">
        <f t="shared" si="7"/>
        <v>176.71399775330087</v>
      </c>
      <c r="F107" s="2">
        <f t="shared" si="8"/>
        <v>85649.504148211839</v>
      </c>
    </row>
    <row r="108" spans="1:6" x14ac:dyDescent="0.25">
      <c r="A108" s="4">
        <v>41487</v>
      </c>
      <c r="B108" s="2">
        <f t="shared" si="9"/>
        <v>85649.504148211839</v>
      </c>
      <c r="C108">
        <f t="shared" si="5"/>
        <v>374.71658064842677</v>
      </c>
      <c r="D108" s="6">
        <f t="shared" si="6"/>
        <v>552.20370214189836</v>
      </c>
      <c r="E108" s="6">
        <f t="shared" si="7"/>
        <v>177.48712149347159</v>
      </c>
      <c r="F108" s="2">
        <f t="shared" si="8"/>
        <v>85472.017026718371</v>
      </c>
    </row>
    <row r="109" spans="1:6" x14ac:dyDescent="0.25">
      <c r="A109" s="4">
        <v>41518</v>
      </c>
      <c r="B109" s="2">
        <f t="shared" si="9"/>
        <v>85472.017026718371</v>
      </c>
      <c r="C109">
        <f t="shared" si="5"/>
        <v>373.94007449189286</v>
      </c>
      <c r="D109" s="6">
        <f t="shared" si="6"/>
        <v>552.20370214189836</v>
      </c>
      <c r="E109" s="6">
        <f t="shared" si="7"/>
        <v>178.2636276500055</v>
      </c>
      <c r="F109" s="2">
        <f t="shared" si="8"/>
        <v>85293.753399068359</v>
      </c>
    </row>
    <row r="110" spans="1:6" x14ac:dyDescent="0.25">
      <c r="A110" s="4">
        <v>41548</v>
      </c>
      <c r="B110" s="2">
        <f t="shared" si="9"/>
        <v>85293.753399068359</v>
      </c>
      <c r="C110">
        <f t="shared" si="5"/>
        <v>373.16017112092402</v>
      </c>
      <c r="D110" s="6">
        <f t="shared" si="6"/>
        <v>552.20370214189836</v>
      </c>
      <c r="E110" s="6">
        <f t="shared" si="7"/>
        <v>179.04353102097434</v>
      </c>
      <c r="F110" s="2">
        <f t="shared" si="8"/>
        <v>85114.709868047386</v>
      </c>
    </row>
    <row r="111" spans="1:6" x14ac:dyDescent="0.25">
      <c r="A111" s="4">
        <v>41579</v>
      </c>
      <c r="B111" s="2">
        <f t="shared" si="9"/>
        <v>85114.709868047386</v>
      </c>
      <c r="C111">
        <f t="shared" si="5"/>
        <v>372.37685567270728</v>
      </c>
      <c r="D111" s="6">
        <f t="shared" si="6"/>
        <v>552.20370214189836</v>
      </c>
      <c r="E111" s="6">
        <f t="shared" si="7"/>
        <v>179.82684646919108</v>
      </c>
      <c r="F111" s="2">
        <f t="shared" si="8"/>
        <v>84934.883021578193</v>
      </c>
    </row>
    <row r="112" spans="1:6" x14ac:dyDescent="0.25">
      <c r="A112" s="4">
        <v>41609</v>
      </c>
      <c r="B112" s="2">
        <f t="shared" si="9"/>
        <v>84934.883021578193</v>
      </c>
      <c r="C112">
        <f t="shared" si="5"/>
        <v>371.59011321940454</v>
      </c>
      <c r="D112" s="6">
        <f t="shared" si="6"/>
        <v>552.20370214189836</v>
      </c>
      <c r="E112" s="6">
        <f t="shared" si="7"/>
        <v>180.61358892249382</v>
      </c>
      <c r="F112" s="2">
        <f t="shared" si="8"/>
        <v>84754.269432655696</v>
      </c>
    </row>
    <row r="113" spans="1:6" x14ac:dyDescent="0.25">
      <c r="A113" s="4">
        <v>41640</v>
      </c>
      <c r="B113" s="2">
        <f t="shared" si="9"/>
        <v>84754.269432655696</v>
      </c>
      <c r="C113">
        <f t="shared" si="5"/>
        <v>370.79992876786861</v>
      </c>
      <c r="D113" s="6">
        <f t="shared" si="6"/>
        <v>552.20370214189836</v>
      </c>
      <c r="E113" s="6">
        <f t="shared" si="7"/>
        <v>181.40377337402975</v>
      </c>
      <c r="F113" s="2">
        <f t="shared" si="8"/>
        <v>84572.86565928167</v>
      </c>
    </row>
    <row r="114" spans="1:6" x14ac:dyDescent="0.25">
      <c r="A114" s="4">
        <v>41671</v>
      </c>
      <c r="B114" s="2">
        <f t="shared" si="9"/>
        <v>84572.86565928167</v>
      </c>
      <c r="C114">
        <f t="shared" si="5"/>
        <v>370.00628725935729</v>
      </c>
      <c r="D114" s="6">
        <f t="shared" si="6"/>
        <v>552.20370214189836</v>
      </c>
      <c r="E114" s="6">
        <f t="shared" si="7"/>
        <v>182.19741488254107</v>
      </c>
      <c r="F114" s="2">
        <f t="shared" si="8"/>
        <v>84390.66824439913</v>
      </c>
    </row>
    <row r="115" spans="1:6" x14ac:dyDescent="0.25">
      <c r="A115" s="4">
        <v>41699</v>
      </c>
      <c r="B115" s="2">
        <f t="shared" si="9"/>
        <v>84390.66824439913</v>
      </c>
      <c r="C115">
        <f t="shared" si="5"/>
        <v>369.20917356924616</v>
      </c>
      <c r="D115" s="6">
        <f t="shared" si="6"/>
        <v>552.20370214189836</v>
      </c>
      <c r="E115" s="6">
        <f t="shared" si="7"/>
        <v>182.9945285726522</v>
      </c>
      <c r="F115" s="2">
        <f t="shared" si="8"/>
        <v>84207.673715826473</v>
      </c>
    </row>
    <row r="116" spans="1:6" x14ac:dyDescent="0.25">
      <c r="A116" s="4">
        <v>41730</v>
      </c>
      <c r="B116" s="2">
        <f t="shared" si="9"/>
        <v>84207.673715826473</v>
      </c>
      <c r="C116">
        <f t="shared" si="5"/>
        <v>368.40857250674077</v>
      </c>
      <c r="D116" s="6">
        <f t="shared" si="6"/>
        <v>552.20370214189836</v>
      </c>
      <c r="E116" s="6">
        <f t="shared" si="7"/>
        <v>183.79512963515759</v>
      </c>
      <c r="F116" s="2">
        <f t="shared" si="8"/>
        <v>84023.87858619132</v>
      </c>
    </row>
    <row r="117" spans="1:6" x14ac:dyDescent="0.25">
      <c r="A117" s="4">
        <v>41760</v>
      </c>
      <c r="B117" s="2">
        <f t="shared" si="9"/>
        <v>84023.87858619132</v>
      </c>
      <c r="C117">
        <f t="shared" si="5"/>
        <v>367.60446881458699</v>
      </c>
      <c r="D117" s="6">
        <f t="shared" si="6"/>
        <v>552.20370214189836</v>
      </c>
      <c r="E117" s="6">
        <f t="shared" si="7"/>
        <v>184.59923332731137</v>
      </c>
      <c r="F117" s="2">
        <f t="shared" si="8"/>
        <v>83839.279352864003</v>
      </c>
    </row>
    <row r="118" spans="1:6" x14ac:dyDescent="0.25">
      <c r="A118" s="4">
        <v>41791</v>
      </c>
      <c r="B118" s="2">
        <f t="shared" si="9"/>
        <v>83839.279352864003</v>
      </c>
      <c r="C118">
        <f t="shared" si="5"/>
        <v>366.79684716877995</v>
      </c>
      <c r="D118" s="6">
        <f t="shared" si="6"/>
        <v>552.20370214189836</v>
      </c>
      <c r="E118" s="6">
        <f t="shared" si="7"/>
        <v>185.40685497311841</v>
      </c>
      <c r="F118" s="2">
        <f t="shared" si="8"/>
        <v>83653.872497890887</v>
      </c>
    </row>
    <row r="119" spans="1:6" x14ac:dyDescent="0.25">
      <c r="A119" s="4">
        <v>41821</v>
      </c>
      <c r="B119" s="2">
        <f t="shared" si="9"/>
        <v>83653.872497890887</v>
      </c>
      <c r="C119">
        <f t="shared" si="5"/>
        <v>365.98569217827259</v>
      </c>
      <c r="D119" s="6">
        <f t="shared" si="6"/>
        <v>552.20370214189836</v>
      </c>
      <c r="E119" s="6">
        <f t="shared" si="7"/>
        <v>186.21800996362578</v>
      </c>
      <c r="F119" s="2">
        <f t="shared" si="8"/>
        <v>83467.654487927255</v>
      </c>
    </row>
    <row r="120" spans="1:6" x14ac:dyDescent="0.25">
      <c r="A120" s="4">
        <v>41852</v>
      </c>
      <c r="B120" s="2">
        <f t="shared" si="9"/>
        <v>83467.654487927255</v>
      </c>
      <c r="C120">
        <f t="shared" si="5"/>
        <v>365.17098838468172</v>
      </c>
      <c r="D120" s="6">
        <f t="shared" si="6"/>
        <v>552.20370214189836</v>
      </c>
      <c r="E120" s="6">
        <f t="shared" si="7"/>
        <v>187.03271375721664</v>
      </c>
      <c r="F120" s="2">
        <f t="shared" si="8"/>
        <v>83280.621774170038</v>
      </c>
    </row>
    <row r="121" spans="1:6" x14ac:dyDescent="0.25">
      <c r="A121" s="4">
        <v>41883</v>
      </c>
      <c r="B121" s="2">
        <f t="shared" si="9"/>
        <v>83280.621774170038</v>
      </c>
      <c r="C121">
        <f t="shared" si="5"/>
        <v>364.35272026199385</v>
      </c>
      <c r="D121" s="6">
        <f t="shared" si="6"/>
        <v>552.20370214189836</v>
      </c>
      <c r="E121" s="6">
        <f t="shared" si="7"/>
        <v>187.85098187990451</v>
      </c>
      <c r="F121" s="2">
        <f t="shared" si="8"/>
        <v>83092.770792290132</v>
      </c>
    </row>
    <row r="122" spans="1:6" x14ac:dyDescent="0.25">
      <c r="A122" s="4">
        <v>41913</v>
      </c>
      <c r="B122" s="2">
        <f t="shared" si="9"/>
        <v>83092.770792290132</v>
      </c>
      <c r="C122">
        <f t="shared" si="5"/>
        <v>363.5308722162693</v>
      </c>
      <c r="D122" s="6">
        <f t="shared" si="6"/>
        <v>552.20370214189836</v>
      </c>
      <c r="E122" s="6">
        <f t="shared" si="7"/>
        <v>188.67282992562906</v>
      </c>
      <c r="F122" s="2">
        <f t="shared" si="8"/>
        <v>82904.097962364496</v>
      </c>
    </row>
    <row r="123" spans="1:6" x14ac:dyDescent="0.25">
      <c r="A123" s="4">
        <v>41944</v>
      </c>
      <c r="B123" s="2">
        <f t="shared" si="9"/>
        <v>82904.097962364496</v>
      </c>
      <c r="C123">
        <f t="shared" si="5"/>
        <v>362.70542858534463</v>
      </c>
      <c r="D123" s="6">
        <f t="shared" si="6"/>
        <v>552.20370214189836</v>
      </c>
      <c r="E123" s="6">
        <f t="shared" si="7"/>
        <v>189.49827355655373</v>
      </c>
      <c r="F123" s="2">
        <f t="shared" si="8"/>
        <v>82714.599688807939</v>
      </c>
    </row>
    <row r="124" spans="1:6" x14ac:dyDescent="0.25">
      <c r="A124" s="4">
        <v>41974</v>
      </c>
      <c r="B124" s="2">
        <f t="shared" si="9"/>
        <v>82714.599688807939</v>
      </c>
      <c r="C124">
        <f t="shared" si="5"/>
        <v>361.87637363853469</v>
      </c>
      <c r="D124" s="6">
        <f t="shared" si="6"/>
        <v>552.20370214189836</v>
      </c>
      <c r="E124" s="6">
        <f t="shared" si="7"/>
        <v>190.32732850336367</v>
      </c>
      <c r="F124" s="2">
        <f t="shared" si="8"/>
        <v>82524.272360304574</v>
      </c>
    </row>
    <row r="125" spans="1:6" x14ac:dyDescent="0.25">
      <c r="A125" s="4">
        <v>42005</v>
      </c>
      <c r="B125" s="2">
        <f t="shared" si="9"/>
        <v>82524.272360304574</v>
      </c>
      <c r="C125">
        <f t="shared" si="5"/>
        <v>361.04369157633249</v>
      </c>
      <c r="D125" s="6">
        <f t="shared" si="6"/>
        <v>552.20370214189836</v>
      </c>
      <c r="E125" s="6">
        <f t="shared" si="7"/>
        <v>191.16001056556587</v>
      </c>
      <c r="F125" s="2">
        <f t="shared" si="8"/>
        <v>82333.112349739007</v>
      </c>
    </row>
    <row r="126" spans="1:6" x14ac:dyDescent="0.25">
      <c r="A126" s="4">
        <v>42036</v>
      </c>
      <c r="B126" s="2">
        <f t="shared" si="9"/>
        <v>82333.112349739007</v>
      </c>
      <c r="C126">
        <f t="shared" si="5"/>
        <v>360.20736653010812</v>
      </c>
      <c r="D126" s="6">
        <f t="shared" si="6"/>
        <v>552.20370214189836</v>
      </c>
      <c r="E126" s="6">
        <f t="shared" si="7"/>
        <v>191.99633561179024</v>
      </c>
      <c r="F126" s="2">
        <f t="shared" si="8"/>
        <v>82141.116014127212</v>
      </c>
    </row>
    <row r="127" spans="1:6" x14ac:dyDescent="0.25">
      <c r="A127" s="4">
        <v>42064</v>
      </c>
      <c r="B127" s="2">
        <f t="shared" si="9"/>
        <v>82141.116014127212</v>
      </c>
      <c r="C127">
        <f t="shared" si="5"/>
        <v>359.36738256180649</v>
      </c>
      <c r="D127" s="6">
        <f t="shared" si="6"/>
        <v>552.20370214189836</v>
      </c>
      <c r="E127" s="6">
        <f t="shared" si="7"/>
        <v>192.83631958009187</v>
      </c>
      <c r="F127" s="2">
        <f t="shared" si="8"/>
        <v>81948.27969454712</v>
      </c>
    </row>
    <row r="128" spans="1:6" x14ac:dyDescent="0.25">
      <c r="A128" s="4">
        <v>42095</v>
      </c>
      <c r="B128" s="2">
        <f t="shared" si="9"/>
        <v>81948.27969454712</v>
      </c>
      <c r="C128">
        <f t="shared" si="5"/>
        <v>358.52372366364364</v>
      </c>
      <c r="D128" s="6">
        <f t="shared" si="6"/>
        <v>552.20370214189836</v>
      </c>
      <c r="E128" s="6">
        <f t="shared" si="7"/>
        <v>193.67997847825472</v>
      </c>
      <c r="F128" s="2">
        <f t="shared" si="8"/>
        <v>81754.599716068871</v>
      </c>
    </row>
    <row r="129" spans="1:6" x14ac:dyDescent="0.25">
      <c r="A129" s="4">
        <v>42125</v>
      </c>
      <c r="B129" s="2">
        <f t="shared" si="9"/>
        <v>81754.599716068871</v>
      </c>
      <c r="C129">
        <f t="shared" si="5"/>
        <v>357.67637375780129</v>
      </c>
      <c r="D129" s="6">
        <f t="shared" si="6"/>
        <v>552.20370214189836</v>
      </c>
      <c r="E129" s="6">
        <f t="shared" si="7"/>
        <v>194.52732838409707</v>
      </c>
      <c r="F129" s="2">
        <f t="shared" si="8"/>
        <v>81560.072387684777</v>
      </c>
    </row>
    <row r="130" spans="1:6" x14ac:dyDescent="0.25">
      <c r="A130" s="4">
        <v>42156</v>
      </c>
      <c r="B130" s="2">
        <f t="shared" si="9"/>
        <v>81560.072387684777</v>
      </c>
      <c r="C130">
        <f t="shared" si="5"/>
        <v>356.82531669612086</v>
      </c>
      <c r="D130" s="6">
        <f t="shared" si="6"/>
        <v>552.20370214189836</v>
      </c>
      <c r="E130" s="6">
        <f t="shared" si="7"/>
        <v>195.3783854457775</v>
      </c>
      <c r="F130" s="2">
        <f t="shared" si="8"/>
        <v>81364.694002239004</v>
      </c>
    </row>
    <row r="131" spans="1:6" x14ac:dyDescent="0.25">
      <c r="A131" s="4">
        <v>42186</v>
      </c>
      <c r="B131" s="2">
        <f t="shared" si="9"/>
        <v>81364.694002239004</v>
      </c>
      <c r="C131">
        <f t="shared" si="5"/>
        <v>355.97053625979561</v>
      </c>
      <c r="D131" s="6">
        <f t="shared" si="6"/>
        <v>552.20370214189836</v>
      </c>
      <c r="E131" s="6">
        <f t="shared" si="7"/>
        <v>196.23316588210275</v>
      </c>
      <c r="F131" s="2">
        <f t="shared" si="8"/>
        <v>81168.460836356899</v>
      </c>
    </row>
    <row r="132" spans="1:6" x14ac:dyDescent="0.25">
      <c r="A132" s="4">
        <v>42217</v>
      </c>
      <c r="B132" s="2">
        <f t="shared" si="9"/>
        <v>81168.460836356899</v>
      </c>
      <c r="C132">
        <f t="shared" si="5"/>
        <v>355.1120161590614</v>
      </c>
      <c r="D132" s="6">
        <f t="shared" si="6"/>
        <v>552.20370214189836</v>
      </c>
      <c r="E132" s="6">
        <f t="shared" si="7"/>
        <v>197.09168598283696</v>
      </c>
      <c r="F132" s="2">
        <f t="shared" si="8"/>
        <v>80971.369150374056</v>
      </c>
    </row>
    <row r="133" spans="1:6" x14ac:dyDescent="0.25">
      <c r="A133" s="4">
        <v>42248</v>
      </c>
      <c r="B133" s="2">
        <f t="shared" si="9"/>
        <v>80971.369150374056</v>
      </c>
      <c r="C133">
        <f t="shared" si="5"/>
        <v>354.24974003288645</v>
      </c>
      <c r="D133" s="6">
        <f t="shared" si="6"/>
        <v>552.20370214189836</v>
      </c>
      <c r="E133" s="6">
        <f t="shared" si="7"/>
        <v>197.95396210901191</v>
      </c>
      <c r="F133" s="2">
        <f t="shared" si="8"/>
        <v>80773.415188265048</v>
      </c>
    </row>
    <row r="134" spans="1:6" x14ac:dyDescent="0.25">
      <c r="A134" s="4">
        <v>42278</v>
      </c>
      <c r="B134" s="2">
        <f t="shared" si="9"/>
        <v>80773.415188265048</v>
      </c>
      <c r="C134">
        <f t="shared" si="5"/>
        <v>353.38369144865953</v>
      </c>
      <c r="D134" s="6">
        <f t="shared" si="6"/>
        <v>552.20370214189836</v>
      </c>
      <c r="E134" s="6">
        <f t="shared" si="7"/>
        <v>198.82001069323883</v>
      </c>
      <c r="F134" s="2">
        <f t="shared" si="8"/>
        <v>80574.595177571813</v>
      </c>
    </row>
    <row r="135" spans="1:6" x14ac:dyDescent="0.25">
      <c r="A135" s="4">
        <v>42309</v>
      </c>
      <c r="B135" s="2">
        <f t="shared" si="9"/>
        <v>80574.595177571813</v>
      </c>
      <c r="C135">
        <f t="shared" si="5"/>
        <v>352.51385390187664</v>
      </c>
      <c r="D135" s="6">
        <f t="shared" si="6"/>
        <v>552.20370214189836</v>
      </c>
      <c r="E135" s="6">
        <f t="shared" si="7"/>
        <v>199.68984824002172</v>
      </c>
      <c r="F135" s="2">
        <f t="shared" si="8"/>
        <v>80374.905329331785</v>
      </c>
    </row>
    <row r="136" spans="1:6" x14ac:dyDescent="0.25">
      <c r="A136" s="4">
        <v>42339</v>
      </c>
      <c r="B136" s="2">
        <f t="shared" si="9"/>
        <v>80374.905329331785</v>
      </c>
      <c r="C136">
        <f t="shared" si="5"/>
        <v>351.64021081582655</v>
      </c>
      <c r="D136" s="6">
        <f t="shared" si="6"/>
        <v>552.20370214189836</v>
      </c>
      <c r="E136" s="6">
        <f t="shared" si="7"/>
        <v>200.56349132607181</v>
      </c>
      <c r="F136" s="2">
        <f t="shared" si="8"/>
        <v>80174.341838005712</v>
      </c>
    </row>
    <row r="137" spans="1:6" x14ac:dyDescent="0.25">
      <c r="A137" s="4">
        <v>42370</v>
      </c>
      <c r="B137" s="2">
        <f t="shared" si="9"/>
        <v>80174.341838005712</v>
      </c>
      <c r="C137">
        <f t="shared" ref="C137:C200" si="10">B137*($B$4/12)</f>
        <v>350.76274554127497</v>
      </c>
      <c r="D137" s="6">
        <f t="shared" ref="D137:D200" si="11">$B$5</f>
        <v>552.20370214189836</v>
      </c>
      <c r="E137" s="6">
        <f t="shared" ref="E137:E200" si="12">D137-C137</f>
        <v>201.44095660062339</v>
      </c>
      <c r="F137" s="2">
        <f t="shared" ref="F137:F200" si="13">B137-E137</f>
        <v>79972.90088140509</v>
      </c>
    </row>
    <row r="138" spans="1:6" x14ac:dyDescent="0.25">
      <c r="A138" s="4">
        <v>42401</v>
      </c>
      <c r="B138" s="2">
        <f t="shared" ref="B138:B201" si="14">F137</f>
        <v>79972.90088140509</v>
      </c>
      <c r="C138">
        <f t="shared" si="10"/>
        <v>349.88144135614721</v>
      </c>
      <c r="D138" s="6">
        <f t="shared" si="11"/>
        <v>552.20370214189836</v>
      </c>
      <c r="E138" s="6">
        <f t="shared" si="12"/>
        <v>202.32226078575115</v>
      </c>
      <c r="F138" s="2">
        <f t="shared" si="13"/>
        <v>79770.578620619344</v>
      </c>
    </row>
    <row r="139" spans="1:6" x14ac:dyDescent="0.25">
      <c r="A139" s="4">
        <v>42430</v>
      </c>
      <c r="B139" s="2">
        <f t="shared" si="14"/>
        <v>79770.578620619344</v>
      </c>
      <c r="C139">
        <f t="shared" si="10"/>
        <v>348.99628146520962</v>
      </c>
      <c r="D139" s="6">
        <f t="shared" si="11"/>
        <v>552.20370214189836</v>
      </c>
      <c r="E139" s="6">
        <f t="shared" si="12"/>
        <v>203.20742067668874</v>
      </c>
      <c r="F139" s="2">
        <f t="shared" si="13"/>
        <v>79567.37119994266</v>
      </c>
    </row>
    <row r="140" spans="1:6" x14ac:dyDescent="0.25">
      <c r="A140" s="4">
        <v>42461</v>
      </c>
      <c r="B140" s="2">
        <f t="shared" si="14"/>
        <v>79567.37119994266</v>
      </c>
      <c r="C140">
        <f t="shared" si="10"/>
        <v>348.10724899974912</v>
      </c>
      <c r="D140" s="6">
        <f t="shared" si="11"/>
        <v>552.20370214189836</v>
      </c>
      <c r="E140" s="6">
        <f t="shared" si="12"/>
        <v>204.09645314214924</v>
      </c>
      <c r="F140" s="2">
        <f t="shared" si="13"/>
        <v>79363.274746800511</v>
      </c>
    </row>
    <row r="141" spans="1:6" x14ac:dyDescent="0.25">
      <c r="A141" s="4">
        <v>42491</v>
      </c>
      <c r="B141" s="2">
        <f t="shared" si="14"/>
        <v>79363.274746800511</v>
      </c>
      <c r="C141">
        <f t="shared" si="10"/>
        <v>347.21432701725217</v>
      </c>
      <c r="D141" s="6">
        <f t="shared" si="11"/>
        <v>552.20370214189836</v>
      </c>
      <c r="E141" s="6">
        <f t="shared" si="12"/>
        <v>204.98937512464619</v>
      </c>
      <c r="F141" s="2">
        <f t="shared" si="13"/>
        <v>79158.285371675869</v>
      </c>
    </row>
    <row r="142" spans="1:6" x14ac:dyDescent="0.25">
      <c r="A142" s="4">
        <v>42522</v>
      </c>
      <c r="B142" s="2">
        <f t="shared" si="14"/>
        <v>79158.285371675869</v>
      </c>
      <c r="C142">
        <f t="shared" si="10"/>
        <v>346.3174985010819</v>
      </c>
      <c r="D142" s="6">
        <f t="shared" si="11"/>
        <v>552.20370214189836</v>
      </c>
      <c r="E142" s="6">
        <f t="shared" si="12"/>
        <v>205.88620364081646</v>
      </c>
      <c r="F142" s="2">
        <f t="shared" si="13"/>
        <v>78952.399168035059</v>
      </c>
    </row>
    <row r="143" spans="1:6" x14ac:dyDescent="0.25">
      <c r="A143" s="4">
        <v>42552</v>
      </c>
      <c r="B143" s="2">
        <f t="shared" si="14"/>
        <v>78952.399168035059</v>
      </c>
      <c r="C143">
        <f t="shared" si="10"/>
        <v>345.41674636015335</v>
      </c>
      <c r="D143" s="6">
        <f t="shared" si="11"/>
        <v>552.20370214189836</v>
      </c>
      <c r="E143" s="6">
        <f t="shared" si="12"/>
        <v>206.78695578174501</v>
      </c>
      <c r="F143" s="2">
        <f t="shared" si="13"/>
        <v>78745.612212253312</v>
      </c>
    </row>
    <row r="144" spans="1:6" x14ac:dyDescent="0.25">
      <c r="A144" s="4">
        <v>42583</v>
      </c>
      <c r="B144" s="2">
        <f t="shared" si="14"/>
        <v>78745.612212253312</v>
      </c>
      <c r="C144">
        <f t="shared" si="10"/>
        <v>344.51205342860823</v>
      </c>
      <c r="D144" s="6">
        <f t="shared" si="11"/>
        <v>552.20370214189836</v>
      </c>
      <c r="E144" s="6">
        <f t="shared" si="12"/>
        <v>207.69164871329014</v>
      </c>
      <c r="F144" s="2">
        <f t="shared" si="13"/>
        <v>78537.920563540029</v>
      </c>
    </row>
    <row r="145" spans="1:6" x14ac:dyDescent="0.25">
      <c r="A145" s="4">
        <v>42614</v>
      </c>
      <c r="B145" s="2">
        <f t="shared" si="14"/>
        <v>78537.920563540029</v>
      </c>
      <c r="C145">
        <f t="shared" si="10"/>
        <v>343.60340246548759</v>
      </c>
      <c r="D145" s="6">
        <f t="shared" si="11"/>
        <v>552.20370214189836</v>
      </c>
      <c r="E145" s="6">
        <f t="shared" si="12"/>
        <v>208.60029967641077</v>
      </c>
      <c r="F145" s="2">
        <f t="shared" si="13"/>
        <v>78329.320263863614</v>
      </c>
    </row>
    <row r="146" spans="1:6" x14ac:dyDescent="0.25">
      <c r="A146" s="4">
        <v>42644</v>
      </c>
      <c r="B146" s="2">
        <f t="shared" si="14"/>
        <v>78329.320263863614</v>
      </c>
      <c r="C146">
        <f t="shared" si="10"/>
        <v>342.6907761544033</v>
      </c>
      <c r="D146" s="6">
        <f t="shared" si="11"/>
        <v>552.20370214189836</v>
      </c>
      <c r="E146" s="6">
        <f t="shared" si="12"/>
        <v>209.51292598749507</v>
      </c>
      <c r="F146" s="2">
        <f t="shared" si="13"/>
        <v>78119.807337876118</v>
      </c>
    </row>
    <row r="147" spans="1:6" x14ac:dyDescent="0.25">
      <c r="A147" s="4">
        <v>42675</v>
      </c>
      <c r="B147" s="2">
        <f t="shared" si="14"/>
        <v>78119.807337876118</v>
      </c>
      <c r="C147">
        <f t="shared" si="10"/>
        <v>341.77415710320798</v>
      </c>
      <c r="D147" s="6">
        <f t="shared" si="11"/>
        <v>552.20370214189836</v>
      </c>
      <c r="E147" s="6">
        <f t="shared" si="12"/>
        <v>210.42954503869038</v>
      </c>
      <c r="F147" s="2">
        <f t="shared" si="13"/>
        <v>77909.377792837433</v>
      </c>
    </row>
    <row r="148" spans="1:6" x14ac:dyDescent="0.25">
      <c r="A148" s="4">
        <v>42705</v>
      </c>
      <c r="B148" s="2">
        <f t="shared" si="14"/>
        <v>77909.377792837433</v>
      </c>
      <c r="C148">
        <f t="shared" si="10"/>
        <v>340.85352784366376</v>
      </c>
      <c r="D148" s="6">
        <f t="shared" si="11"/>
        <v>552.20370214189836</v>
      </c>
      <c r="E148" s="6">
        <f t="shared" si="12"/>
        <v>211.35017429823461</v>
      </c>
      <c r="F148" s="2">
        <f t="shared" si="13"/>
        <v>77698.027618539199</v>
      </c>
    </row>
    <row r="149" spans="1:6" x14ac:dyDescent="0.25">
      <c r="A149" s="4">
        <v>42736</v>
      </c>
      <c r="B149" s="2">
        <f t="shared" si="14"/>
        <v>77698.027618539199</v>
      </c>
      <c r="C149">
        <f t="shared" si="10"/>
        <v>339.92887083110895</v>
      </c>
      <c r="D149" s="6">
        <f t="shared" si="11"/>
        <v>552.20370214189836</v>
      </c>
      <c r="E149" s="6">
        <f t="shared" si="12"/>
        <v>212.27483131078941</v>
      </c>
      <c r="F149" s="2">
        <f t="shared" si="13"/>
        <v>77485.752787228412</v>
      </c>
    </row>
    <row r="150" spans="1:6" x14ac:dyDescent="0.25">
      <c r="A150" s="4">
        <v>42767</v>
      </c>
      <c r="B150" s="2">
        <f t="shared" si="14"/>
        <v>77485.752787228412</v>
      </c>
      <c r="C150">
        <f t="shared" si="10"/>
        <v>339.00016844412426</v>
      </c>
      <c r="D150" s="6">
        <f t="shared" si="11"/>
        <v>552.20370214189836</v>
      </c>
      <c r="E150" s="6">
        <f t="shared" si="12"/>
        <v>213.20353369777411</v>
      </c>
      <c r="F150" s="2">
        <f t="shared" si="13"/>
        <v>77272.54925353064</v>
      </c>
    </row>
    <row r="151" spans="1:6" x14ac:dyDescent="0.25">
      <c r="A151" s="4">
        <v>42795</v>
      </c>
      <c r="B151" s="2">
        <f t="shared" si="14"/>
        <v>77272.54925353064</v>
      </c>
      <c r="C151">
        <f t="shared" si="10"/>
        <v>338.06740298419652</v>
      </c>
      <c r="D151" s="6">
        <f t="shared" si="11"/>
        <v>552.20370214189836</v>
      </c>
      <c r="E151" s="6">
        <f t="shared" si="12"/>
        <v>214.13629915770184</v>
      </c>
      <c r="F151" s="2">
        <f t="shared" si="13"/>
        <v>77058.412954372936</v>
      </c>
    </row>
    <row r="152" spans="1:6" x14ac:dyDescent="0.25">
      <c r="A152" s="4">
        <v>42826</v>
      </c>
      <c r="B152" s="2">
        <f t="shared" si="14"/>
        <v>77058.412954372936</v>
      </c>
      <c r="C152">
        <f t="shared" si="10"/>
        <v>337.13055667538157</v>
      </c>
      <c r="D152" s="6">
        <f t="shared" si="11"/>
        <v>552.20370214189836</v>
      </c>
      <c r="E152" s="6">
        <f t="shared" si="12"/>
        <v>215.07314546651679</v>
      </c>
      <c r="F152" s="2">
        <f t="shared" si="13"/>
        <v>76843.339808906414</v>
      </c>
    </row>
    <row r="153" spans="1:6" x14ac:dyDescent="0.25">
      <c r="A153" s="4">
        <v>42856</v>
      </c>
      <c r="B153" s="2">
        <f t="shared" si="14"/>
        <v>76843.339808906414</v>
      </c>
      <c r="C153">
        <f t="shared" si="10"/>
        <v>336.18961166396554</v>
      </c>
      <c r="D153" s="6">
        <f t="shared" si="11"/>
        <v>552.20370214189836</v>
      </c>
      <c r="E153" s="6">
        <f t="shared" si="12"/>
        <v>216.01409047793283</v>
      </c>
      <c r="F153" s="2">
        <f t="shared" si="13"/>
        <v>76627.325718428474</v>
      </c>
    </row>
    <row r="154" spans="1:6" x14ac:dyDescent="0.25">
      <c r="A154" s="4">
        <v>42887</v>
      </c>
      <c r="B154" s="2">
        <f t="shared" si="14"/>
        <v>76627.325718428474</v>
      </c>
      <c r="C154">
        <f t="shared" si="10"/>
        <v>335.24455001812453</v>
      </c>
      <c r="D154" s="6">
        <f t="shared" si="11"/>
        <v>552.20370214189836</v>
      </c>
      <c r="E154" s="6">
        <f t="shared" si="12"/>
        <v>216.95915212377383</v>
      </c>
      <c r="F154" s="2">
        <f t="shared" si="13"/>
        <v>76410.3665663047</v>
      </c>
    </row>
    <row r="155" spans="1:6" x14ac:dyDescent="0.25">
      <c r="A155" s="4">
        <v>42917</v>
      </c>
      <c r="B155" s="2">
        <f t="shared" si="14"/>
        <v>76410.3665663047</v>
      </c>
      <c r="C155">
        <f t="shared" si="10"/>
        <v>334.29535372758301</v>
      </c>
      <c r="D155" s="6">
        <f t="shared" si="11"/>
        <v>552.20370214189836</v>
      </c>
      <c r="E155" s="6">
        <f t="shared" si="12"/>
        <v>217.90834841431536</v>
      </c>
      <c r="F155" s="2">
        <f t="shared" si="13"/>
        <v>76192.45821789038</v>
      </c>
    </row>
    <row r="156" spans="1:6" x14ac:dyDescent="0.25">
      <c r="A156" s="4">
        <v>42948</v>
      </c>
      <c r="B156" s="2">
        <f t="shared" si="14"/>
        <v>76192.45821789038</v>
      </c>
      <c r="C156">
        <f t="shared" si="10"/>
        <v>333.34200470327039</v>
      </c>
      <c r="D156" s="6">
        <f t="shared" si="11"/>
        <v>552.20370214189836</v>
      </c>
      <c r="E156" s="6">
        <f t="shared" si="12"/>
        <v>218.86169743862797</v>
      </c>
      <c r="F156" s="2">
        <f t="shared" si="13"/>
        <v>75973.596520451756</v>
      </c>
    </row>
    <row r="157" spans="1:6" x14ac:dyDescent="0.25">
      <c r="A157" s="4">
        <v>42979</v>
      </c>
      <c r="B157" s="2">
        <f t="shared" si="14"/>
        <v>75973.596520451756</v>
      </c>
      <c r="C157">
        <f t="shared" si="10"/>
        <v>332.38448477697642</v>
      </c>
      <c r="D157" s="6">
        <f t="shared" si="11"/>
        <v>552.20370214189836</v>
      </c>
      <c r="E157" s="6">
        <f t="shared" si="12"/>
        <v>219.81921736492194</v>
      </c>
      <c r="F157" s="2">
        <f t="shared" si="13"/>
        <v>75753.777303086841</v>
      </c>
    </row>
    <row r="158" spans="1:6" x14ac:dyDescent="0.25">
      <c r="A158" s="4">
        <v>43009</v>
      </c>
      <c r="B158" s="2">
        <f t="shared" si="14"/>
        <v>75753.777303086841</v>
      </c>
      <c r="C158">
        <f t="shared" si="10"/>
        <v>331.42277570100492</v>
      </c>
      <c r="D158" s="6">
        <f t="shared" si="11"/>
        <v>552.20370214189836</v>
      </c>
      <c r="E158" s="6">
        <f t="shared" si="12"/>
        <v>220.78092644089344</v>
      </c>
      <c r="F158" s="2">
        <f t="shared" si="13"/>
        <v>75532.99637664594</v>
      </c>
    </row>
    <row r="159" spans="1:6" x14ac:dyDescent="0.25">
      <c r="A159" s="4">
        <v>43040</v>
      </c>
      <c r="B159" s="2">
        <f t="shared" si="14"/>
        <v>75532.99637664594</v>
      </c>
      <c r="C159">
        <f t="shared" si="10"/>
        <v>330.45685914782598</v>
      </c>
      <c r="D159" s="6">
        <f t="shared" si="11"/>
        <v>552.20370214189836</v>
      </c>
      <c r="E159" s="6">
        <f t="shared" si="12"/>
        <v>221.74684299407238</v>
      </c>
      <c r="F159" s="2">
        <f t="shared" si="13"/>
        <v>75311.249533651862</v>
      </c>
    </row>
    <row r="160" spans="1:6" x14ac:dyDescent="0.25">
      <c r="A160" s="4">
        <v>43070</v>
      </c>
      <c r="B160" s="2">
        <f t="shared" si="14"/>
        <v>75311.249533651862</v>
      </c>
      <c r="C160">
        <f t="shared" si="10"/>
        <v>329.48671670972686</v>
      </c>
      <c r="D160" s="6">
        <f t="shared" si="11"/>
        <v>552.20370214189836</v>
      </c>
      <c r="E160" s="6">
        <f t="shared" si="12"/>
        <v>222.7169854321715</v>
      </c>
      <c r="F160" s="2">
        <f t="shared" si="13"/>
        <v>75088.532548219693</v>
      </c>
    </row>
    <row r="161" spans="1:6" x14ac:dyDescent="0.25">
      <c r="A161" s="4">
        <v>43101</v>
      </c>
      <c r="B161" s="2">
        <f t="shared" si="14"/>
        <v>75088.532548219693</v>
      </c>
      <c r="C161">
        <f t="shared" si="10"/>
        <v>328.51232989846113</v>
      </c>
      <c r="D161" s="6">
        <f t="shared" si="11"/>
        <v>552.20370214189836</v>
      </c>
      <c r="E161" s="6">
        <f t="shared" si="12"/>
        <v>223.69137224343723</v>
      </c>
      <c r="F161" s="2">
        <f t="shared" si="13"/>
        <v>74864.841175976253</v>
      </c>
    </row>
    <row r="162" spans="1:6" x14ac:dyDescent="0.25">
      <c r="A162" s="4">
        <v>43132</v>
      </c>
      <c r="B162" s="2">
        <f t="shared" si="14"/>
        <v>74864.841175976253</v>
      </c>
      <c r="C162">
        <f t="shared" si="10"/>
        <v>327.5336801448961</v>
      </c>
      <c r="D162" s="6">
        <f t="shared" si="11"/>
        <v>552.20370214189836</v>
      </c>
      <c r="E162" s="6">
        <f t="shared" si="12"/>
        <v>224.67002199700227</v>
      </c>
      <c r="F162" s="2">
        <f t="shared" si="13"/>
        <v>74640.171153979245</v>
      </c>
    </row>
    <row r="163" spans="1:6" x14ac:dyDescent="0.25">
      <c r="A163" s="4">
        <v>43160</v>
      </c>
      <c r="B163" s="2">
        <f t="shared" si="14"/>
        <v>74640.171153979245</v>
      </c>
      <c r="C163">
        <f t="shared" si="10"/>
        <v>326.55074879865919</v>
      </c>
      <c r="D163" s="6">
        <f t="shared" si="11"/>
        <v>552.20370214189836</v>
      </c>
      <c r="E163" s="6">
        <f t="shared" si="12"/>
        <v>225.65295334323918</v>
      </c>
      <c r="F163" s="2">
        <f t="shared" si="13"/>
        <v>74414.518200636012</v>
      </c>
    </row>
    <row r="164" spans="1:6" x14ac:dyDescent="0.25">
      <c r="A164" s="4">
        <v>43191</v>
      </c>
      <c r="B164" s="2">
        <f t="shared" si="14"/>
        <v>74414.518200636012</v>
      </c>
      <c r="C164">
        <f t="shared" si="10"/>
        <v>325.56351712778252</v>
      </c>
      <c r="D164" s="6">
        <f t="shared" si="11"/>
        <v>552.20370214189836</v>
      </c>
      <c r="E164" s="6">
        <f t="shared" si="12"/>
        <v>226.64018501411584</v>
      </c>
      <c r="F164" s="2">
        <f t="shared" si="13"/>
        <v>74187.8780156219</v>
      </c>
    </row>
    <row r="165" spans="1:6" x14ac:dyDescent="0.25">
      <c r="A165" s="4">
        <v>43221</v>
      </c>
      <c r="B165" s="2">
        <f t="shared" si="14"/>
        <v>74187.8780156219</v>
      </c>
      <c r="C165">
        <f t="shared" si="10"/>
        <v>324.5719663183458</v>
      </c>
      <c r="D165" s="6">
        <f t="shared" si="11"/>
        <v>552.20370214189836</v>
      </c>
      <c r="E165" s="6">
        <f t="shared" si="12"/>
        <v>227.63173582355256</v>
      </c>
      <c r="F165" s="2">
        <f t="shared" si="13"/>
        <v>73960.246279798346</v>
      </c>
    </row>
    <row r="166" spans="1:6" x14ac:dyDescent="0.25">
      <c r="A166" s="4">
        <v>43252</v>
      </c>
      <c r="B166" s="2">
        <f t="shared" si="14"/>
        <v>73960.246279798346</v>
      </c>
      <c r="C166">
        <f t="shared" si="10"/>
        <v>323.57607747411771</v>
      </c>
      <c r="D166" s="6">
        <f t="shared" si="11"/>
        <v>552.20370214189836</v>
      </c>
      <c r="E166" s="6">
        <f t="shared" si="12"/>
        <v>228.62762466778065</v>
      </c>
      <c r="F166" s="2">
        <f t="shared" si="13"/>
        <v>73731.618655130573</v>
      </c>
    </row>
    <row r="167" spans="1:6" x14ac:dyDescent="0.25">
      <c r="A167" s="4">
        <v>43282</v>
      </c>
      <c r="B167" s="2">
        <f t="shared" si="14"/>
        <v>73731.618655130573</v>
      </c>
      <c r="C167">
        <f t="shared" si="10"/>
        <v>322.57583161619624</v>
      </c>
      <c r="D167" s="6">
        <f t="shared" si="11"/>
        <v>552.20370214189836</v>
      </c>
      <c r="E167" s="6">
        <f t="shared" si="12"/>
        <v>229.62787052570212</v>
      </c>
      <c r="F167" s="2">
        <f t="shared" si="13"/>
        <v>73501.990784604874</v>
      </c>
    </row>
    <row r="168" spans="1:6" x14ac:dyDescent="0.25">
      <c r="A168" s="4">
        <v>43313</v>
      </c>
      <c r="B168" s="2">
        <f t="shared" si="14"/>
        <v>73501.990784604874</v>
      </c>
      <c r="C168">
        <f t="shared" si="10"/>
        <v>321.57120968264627</v>
      </c>
      <c r="D168" s="6">
        <f t="shared" si="11"/>
        <v>552.20370214189836</v>
      </c>
      <c r="E168" s="6">
        <f t="shared" si="12"/>
        <v>230.63249245925209</v>
      </c>
      <c r="F168" s="2">
        <f t="shared" si="13"/>
        <v>73271.358292145625</v>
      </c>
    </row>
    <row r="169" spans="1:6" x14ac:dyDescent="0.25">
      <c r="A169" s="4">
        <v>43344</v>
      </c>
      <c r="B169" s="2">
        <f t="shared" si="14"/>
        <v>73271.358292145625</v>
      </c>
      <c r="C169">
        <f t="shared" si="10"/>
        <v>320.56219252813707</v>
      </c>
      <c r="D169" s="6">
        <f t="shared" si="11"/>
        <v>552.20370214189836</v>
      </c>
      <c r="E169" s="6">
        <f t="shared" si="12"/>
        <v>231.64150961376129</v>
      </c>
      <c r="F169" s="2">
        <f t="shared" si="13"/>
        <v>73039.716782531861</v>
      </c>
    </row>
    <row r="170" spans="1:6" x14ac:dyDescent="0.25">
      <c r="A170" s="4">
        <v>43374</v>
      </c>
      <c r="B170" s="2">
        <f t="shared" si="14"/>
        <v>73039.716782531861</v>
      </c>
      <c r="C170">
        <f t="shared" si="10"/>
        <v>319.54876092357688</v>
      </c>
      <c r="D170" s="6">
        <f t="shared" si="11"/>
        <v>552.20370214189836</v>
      </c>
      <c r="E170" s="6">
        <f t="shared" si="12"/>
        <v>232.65494121832148</v>
      </c>
      <c r="F170" s="2">
        <f t="shared" si="13"/>
        <v>72807.061841313538</v>
      </c>
    </row>
    <row r="171" spans="1:6" x14ac:dyDescent="0.25">
      <c r="A171" s="4">
        <v>43405</v>
      </c>
      <c r="B171" s="2">
        <f t="shared" si="14"/>
        <v>72807.061841313538</v>
      </c>
      <c r="C171">
        <f t="shared" si="10"/>
        <v>318.53089555574672</v>
      </c>
      <c r="D171" s="6">
        <f t="shared" si="11"/>
        <v>552.20370214189836</v>
      </c>
      <c r="E171" s="6">
        <f t="shared" si="12"/>
        <v>233.67280658615164</v>
      </c>
      <c r="F171" s="2">
        <f t="shared" si="13"/>
        <v>72573.389034727385</v>
      </c>
    </row>
    <row r="172" spans="1:6" x14ac:dyDescent="0.25">
      <c r="A172" s="4">
        <v>43435</v>
      </c>
      <c r="B172" s="2">
        <f t="shared" si="14"/>
        <v>72573.389034727385</v>
      </c>
      <c r="C172">
        <f t="shared" si="10"/>
        <v>317.5085770269323</v>
      </c>
      <c r="D172" s="6">
        <f t="shared" si="11"/>
        <v>552.20370214189836</v>
      </c>
      <c r="E172" s="6">
        <f t="shared" si="12"/>
        <v>234.69512511496606</v>
      </c>
      <c r="F172" s="2">
        <f t="shared" si="13"/>
        <v>72338.693909612412</v>
      </c>
    </row>
    <row r="173" spans="1:6" x14ac:dyDescent="0.25">
      <c r="A173" s="4">
        <v>43466</v>
      </c>
      <c r="B173" s="2">
        <f t="shared" si="14"/>
        <v>72338.693909612412</v>
      </c>
      <c r="C173">
        <f t="shared" si="10"/>
        <v>316.48178585455429</v>
      </c>
      <c r="D173" s="6">
        <f t="shared" si="11"/>
        <v>552.20370214189836</v>
      </c>
      <c r="E173" s="6">
        <f t="shared" si="12"/>
        <v>235.72191628734407</v>
      </c>
      <c r="F173" s="2">
        <f t="shared" si="13"/>
        <v>72102.971993325074</v>
      </c>
    </row>
    <row r="174" spans="1:6" x14ac:dyDescent="0.25">
      <c r="A174" s="4">
        <v>43497</v>
      </c>
      <c r="B174" s="2">
        <f t="shared" si="14"/>
        <v>72102.971993325074</v>
      </c>
      <c r="C174">
        <f t="shared" si="10"/>
        <v>315.45050247079718</v>
      </c>
      <c r="D174" s="6">
        <f t="shared" si="11"/>
        <v>552.20370214189836</v>
      </c>
      <c r="E174" s="6">
        <f t="shared" si="12"/>
        <v>236.75319967110119</v>
      </c>
      <c r="F174" s="2">
        <f t="shared" si="13"/>
        <v>71866.21879365397</v>
      </c>
    </row>
    <row r="175" spans="1:6" x14ac:dyDescent="0.25">
      <c r="A175" s="4">
        <v>43525</v>
      </c>
      <c r="B175" s="2">
        <f t="shared" si="14"/>
        <v>71866.21879365397</v>
      </c>
      <c r="C175">
        <f t="shared" si="10"/>
        <v>314.41470722223607</v>
      </c>
      <c r="D175" s="6">
        <f t="shared" si="11"/>
        <v>552.20370214189836</v>
      </c>
      <c r="E175" s="6">
        <f t="shared" si="12"/>
        <v>237.78899491966229</v>
      </c>
      <c r="F175" s="2">
        <f t="shared" si="13"/>
        <v>71628.429798734302</v>
      </c>
    </row>
    <row r="176" spans="1:6" x14ac:dyDescent="0.25">
      <c r="A176" s="4">
        <v>43556</v>
      </c>
      <c r="B176" s="2">
        <f t="shared" si="14"/>
        <v>71628.429798734302</v>
      </c>
      <c r="C176">
        <f t="shared" si="10"/>
        <v>313.37438036946253</v>
      </c>
      <c r="D176" s="6">
        <f t="shared" si="11"/>
        <v>552.20370214189836</v>
      </c>
      <c r="E176" s="6">
        <f t="shared" si="12"/>
        <v>238.82932177243583</v>
      </c>
      <c r="F176" s="2">
        <f t="shared" si="13"/>
        <v>71389.600476961859</v>
      </c>
    </row>
    <row r="177" spans="1:6" x14ac:dyDescent="0.25">
      <c r="A177" s="4">
        <v>43586</v>
      </c>
      <c r="B177" s="2">
        <f t="shared" si="14"/>
        <v>71389.600476961859</v>
      </c>
      <c r="C177">
        <f t="shared" si="10"/>
        <v>312.32950208670809</v>
      </c>
      <c r="D177" s="6">
        <f t="shared" si="11"/>
        <v>552.20370214189836</v>
      </c>
      <c r="E177" s="6">
        <f t="shared" si="12"/>
        <v>239.87420005519027</v>
      </c>
      <c r="F177" s="2">
        <f t="shared" si="13"/>
        <v>71149.726276906673</v>
      </c>
    </row>
    <row r="178" spans="1:6" x14ac:dyDescent="0.25">
      <c r="A178" s="4">
        <v>43617</v>
      </c>
      <c r="B178" s="2">
        <f t="shared" si="14"/>
        <v>71149.726276906673</v>
      </c>
      <c r="C178">
        <f t="shared" si="10"/>
        <v>311.28005246146665</v>
      </c>
      <c r="D178" s="6">
        <f t="shared" si="11"/>
        <v>552.20370214189836</v>
      </c>
      <c r="E178" s="6">
        <f t="shared" si="12"/>
        <v>240.92364968043171</v>
      </c>
      <c r="F178" s="2">
        <f t="shared" si="13"/>
        <v>70908.802627226236</v>
      </c>
    </row>
    <row r="179" spans="1:6" x14ac:dyDescent="0.25">
      <c r="A179" s="4">
        <v>43647</v>
      </c>
      <c r="B179" s="2">
        <f t="shared" si="14"/>
        <v>70908.802627226236</v>
      </c>
      <c r="C179">
        <f t="shared" si="10"/>
        <v>310.22601149411474</v>
      </c>
      <c r="D179" s="6">
        <f t="shared" si="11"/>
        <v>552.20370214189836</v>
      </c>
      <c r="E179" s="6">
        <f t="shared" si="12"/>
        <v>241.97769064778362</v>
      </c>
      <c r="F179" s="2">
        <f t="shared" si="13"/>
        <v>70666.824936578458</v>
      </c>
    </row>
    <row r="180" spans="1:6" x14ac:dyDescent="0.25">
      <c r="A180" s="4">
        <v>43678</v>
      </c>
      <c r="B180" s="2">
        <f t="shared" si="14"/>
        <v>70666.824936578458</v>
      </c>
      <c r="C180">
        <f t="shared" si="10"/>
        <v>309.16735909753072</v>
      </c>
      <c r="D180" s="6">
        <f t="shared" si="11"/>
        <v>552.20370214189836</v>
      </c>
      <c r="E180" s="6">
        <f t="shared" si="12"/>
        <v>243.03634304436764</v>
      </c>
      <c r="F180" s="2">
        <f t="shared" si="13"/>
        <v>70423.788593534089</v>
      </c>
    </row>
    <row r="181" spans="1:6" x14ac:dyDescent="0.25">
      <c r="A181" s="4">
        <v>43709</v>
      </c>
      <c r="B181" s="2">
        <f t="shared" si="14"/>
        <v>70423.788593534089</v>
      </c>
      <c r="C181">
        <f t="shared" si="10"/>
        <v>308.1040750967116</v>
      </c>
      <c r="D181" s="6">
        <f t="shared" si="11"/>
        <v>552.20370214189836</v>
      </c>
      <c r="E181" s="6">
        <f t="shared" si="12"/>
        <v>244.09962704518676</v>
      </c>
      <c r="F181" s="2">
        <f t="shared" si="13"/>
        <v>70179.688966488902</v>
      </c>
    </row>
    <row r="182" spans="1:6" x14ac:dyDescent="0.25">
      <c r="A182" s="4">
        <v>43739</v>
      </c>
      <c r="B182" s="2">
        <f t="shared" si="14"/>
        <v>70179.688966488902</v>
      </c>
      <c r="C182">
        <f t="shared" si="10"/>
        <v>307.03613922838889</v>
      </c>
      <c r="D182" s="6">
        <f t="shared" si="11"/>
        <v>552.20370214189836</v>
      </c>
      <c r="E182" s="6">
        <f t="shared" si="12"/>
        <v>245.16756291350947</v>
      </c>
      <c r="F182" s="2">
        <f t="shared" si="13"/>
        <v>69934.521403575389</v>
      </c>
    </row>
    <row r="183" spans="1:6" x14ac:dyDescent="0.25">
      <c r="A183" s="4">
        <v>43770</v>
      </c>
      <c r="B183" s="2">
        <f t="shared" si="14"/>
        <v>69934.521403575389</v>
      </c>
      <c r="C183">
        <f t="shared" si="10"/>
        <v>305.96353114064232</v>
      </c>
      <c r="D183" s="6">
        <f t="shared" si="11"/>
        <v>552.20370214189836</v>
      </c>
      <c r="E183" s="6">
        <f t="shared" si="12"/>
        <v>246.24017100125604</v>
      </c>
      <c r="F183" s="2">
        <f t="shared" si="13"/>
        <v>69688.28123257414</v>
      </c>
    </row>
    <row r="184" spans="1:6" x14ac:dyDescent="0.25">
      <c r="A184" s="4">
        <v>43800</v>
      </c>
      <c r="B184" s="2">
        <f t="shared" si="14"/>
        <v>69688.28123257414</v>
      </c>
      <c r="C184">
        <f t="shared" si="10"/>
        <v>304.88623039251183</v>
      </c>
      <c r="D184" s="6">
        <f t="shared" si="11"/>
        <v>552.20370214189836</v>
      </c>
      <c r="E184" s="6">
        <f t="shared" si="12"/>
        <v>247.31747174938653</v>
      </c>
      <c r="F184" s="2">
        <f t="shared" si="13"/>
        <v>69440.963760824758</v>
      </c>
    </row>
    <row r="185" spans="1:6" x14ac:dyDescent="0.25">
      <c r="A185" s="4">
        <v>43831</v>
      </c>
      <c r="B185" s="2">
        <f t="shared" si="14"/>
        <v>69440.963760824758</v>
      </c>
      <c r="C185">
        <f t="shared" si="10"/>
        <v>303.80421645360826</v>
      </c>
      <c r="D185" s="6">
        <f t="shared" si="11"/>
        <v>552.20370214189836</v>
      </c>
      <c r="E185" s="6">
        <f t="shared" si="12"/>
        <v>248.3994856882901</v>
      </c>
      <c r="F185" s="2">
        <f t="shared" si="13"/>
        <v>69192.564275136465</v>
      </c>
    </row>
    <row r="186" spans="1:6" x14ac:dyDescent="0.25">
      <c r="A186" s="4">
        <v>43862</v>
      </c>
      <c r="B186" s="2">
        <f t="shared" si="14"/>
        <v>69192.564275136465</v>
      </c>
      <c r="C186">
        <f t="shared" si="10"/>
        <v>302.71746870372198</v>
      </c>
      <c r="D186" s="6">
        <f t="shared" si="11"/>
        <v>552.20370214189836</v>
      </c>
      <c r="E186" s="6">
        <f t="shared" si="12"/>
        <v>249.48623343817638</v>
      </c>
      <c r="F186" s="2">
        <f t="shared" si="13"/>
        <v>68943.078041698289</v>
      </c>
    </row>
    <row r="187" spans="1:6" x14ac:dyDescent="0.25">
      <c r="A187" s="4">
        <v>43891</v>
      </c>
      <c r="B187" s="2">
        <f t="shared" si="14"/>
        <v>68943.078041698289</v>
      </c>
      <c r="C187">
        <f t="shared" si="10"/>
        <v>301.62596643243</v>
      </c>
      <c r="D187" s="6">
        <f t="shared" si="11"/>
        <v>552.20370214189836</v>
      </c>
      <c r="E187" s="6">
        <f t="shared" si="12"/>
        <v>250.57773570946836</v>
      </c>
      <c r="F187" s="2">
        <f t="shared" si="13"/>
        <v>68692.500305988826</v>
      </c>
    </row>
    <row r="188" spans="1:6" x14ac:dyDescent="0.25">
      <c r="A188" s="4">
        <v>43922</v>
      </c>
      <c r="B188" s="2">
        <f t="shared" si="14"/>
        <v>68692.500305988826</v>
      </c>
      <c r="C188">
        <f t="shared" si="10"/>
        <v>300.52968883870108</v>
      </c>
      <c r="D188" s="6">
        <f t="shared" si="11"/>
        <v>552.20370214189836</v>
      </c>
      <c r="E188" s="6">
        <f t="shared" si="12"/>
        <v>251.67401330319728</v>
      </c>
      <c r="F188" s="2">
        <f t="shared" si="13"/>
        <v>68440.826292685626</v>
      </c>
    </row>
    <row r="189" spans="1:6" x14ac:dyDescent="0.25">
      <c r="A189" s="4">
        <v>43952</v>
      </c>
      <c r="B189" s="2">
        <f t="shared" si="14"/>
        <v>68440.826292685626</v>
      </c>
      <c r="C189">
        <f t="shared" si="10"/>
        <v>299.4286150304996</v>
      </c>
      <c r="D189" s="6">
        <f t="shared" si="11"/>
        <v>552.20370214189836</v>
      </c>
      <c r="E189" s="6">
        <f t="shared" si="12"/>
        <v>252.77508711139876</v>
      </c>
      <c r="F189" s="2">
        <f t="shared" si="13"/>
        <v>68188.051205574229</v>
      </c>
    </row>
    <row r="190" spans="1:6" x14ac:dyDescent="0.25">
      <c r="A190" s="4">
        <v>43983</v>
      </c>
      <c r="B190" s="2">
        <f t="shared" si="14"/>
        <v>68188.051205574229</v>
      </c>
      <c r="C190">
        <f t="shared" si="10"/>
        <v>298.32272402438724</v>
      </c>
      <c r="D190" s="6">
        <f t="shared" si="11"/>
        <v>552.20370214189836</v>
      </c>
      <c r="E190" s="6">
        <f t="shared" si="12"/>
        <v>253.88097811751112</v>
      </c>
      <c r="F190" s="2">
        <f t="shared" si="13"/>
        <v>67934.170227456721</v>
      </c>
    </row>
    <row r="191" spans="1:6" x14ac:dyDescent="0.25">
      <c r="A191" s="4">
        <v>44013</v>
      </c>
      <c r="B191" s="2">
        <f t="shared" si="14"/>
        <v>67934.170227456721</v>
      </c>
      <c r="C191">
        <f t="shared" si="10"/>
        <v>297.21199474512315</v>
      </c>
      <c r="D191" s="6">
        <f t="shared" si="11"/>
        <v>552.20370214189836</v>
      </c>
      <c r="E191" s="6">
        <f t="shared" si="12"/>
        <v>254.99170739677521</v>
      </c>
      <c r="F191" s="2">
        <f t="shared" si="13"/>
        <v>67679.178520059941</v>
      </c>
    </row>
    <row r="192" spans="1:6" x14ac:dyDescent="0.25">
      <c r="A192" s="4">
        <v>44044</v>
      </c>
      <c r="B192" s="2">
        <f t="shared" si="14"/>
        <v>67679.178520059941</v>
      </c>
      <c r="C192">
        <f t="shared" si="10"/>
        <v>296.09640602526218</v>
      </c>
      <c r="D192" s="6">
        <f t="shared" si="11"/>
        <v>552.20370214189836</v>
      </c>
      <c r="E192" s="6">
        <f t="shared" si="12"/>
        <v>256.10729611663618</v>
      </c>
      <c r="F192" s="2">
        <f t="shared" si="13"/>
        <v>67423.071223943305</v>
      </c>
    </row>
    <row r="193" spans="1:6" x14ac:dyDescent="0.25">
      <c r="A193" s="4">
        <v>44075</v>
      </c>
      <c r="B193" s="2">
        <f t="shared" si="14"/>
        <v>67423.071223943305</v>
      </c>
      <c r="C193">
        <f t="shared" si="10"/>
        <v>294.97593660475195</v>
      </c>
      <c r="D193" s="6">
        <f t="shared" si="11"/>
        <v>552.20370214189836</v>
      </c>
      <c r="E193" s="6">
        <f t="shared" si="12"/>
        <v>257.22776553714641</v>
      </c>
      <c r="F193" s="2">
        <f t="shared" si="13"/>
        <v>67165.843458406162</v>
      </c>
    </row>
    <row r="194" spans="1:6" x14ac:dyDescent="0.25">
      <c r="A194" s="4">
        <v>44105</v>
      </c>
      <c r="B194" s="2">
        <f t="shared" si="14"/>
        <v>67165.843458406162</v>
      </c>
      <c r="C194">
        <f t="shared" si="10"/>
        <v>293.85056513052695</v>
      </c>
      <c r="D194" s="6">
        <f t="shared" si="11"/>
        <v>552.20370214189836</v>
      </c>
      <c r="E194" s="6">
        <f t="shared" si="12"/>
        <v>258.35313701137142</v>
      </c>
      <c r="F194" s="2">
        <f t="shared" si="13"/>
        <v>66907.490321394784</v>
      </c>
    </row>
    <row r="195" spans="1:6" x14ac:dyDescent="0.25">
      <c r="A195" s="4">
        <v>44136</v>
      </c>
      <c r="B195" s="2">
        <f t="shared" si="14"/>
        <v>66907.490321394784</v>
      </c>
      <c r="C195">
        <f t="shared" si="10"/>
        <v>292.72027015610217</v>
      </c>
      <c r="D195" s="6">
        <f t="shared" si="11"/>
        <v>552.20370214189836</v>
      </c>
      <c r="E195" s="6">
        <f t="shared" si="12"/>
        <v>259.48343198579619</v>
      </c>
      <c r="F195" s="2">
        <f t="shared" si="13"/>
        <v>66648.006889408993</v>
      </c>
    </row>
    <row r="196" spans="1:6" x14ac:dyDescent="0.25">
      <c r="A196" s="4">
        <v>44166</v>
      </c>
      <c r="B196" s="2">
        <f t="shared" si="14"/>
        <v>66648.006889408993</v>
      </c>
      <c r="C196">
        <f t="shared" si="10"/>
        <v>291.58503014116434</v>
      </c>
      <c r="D196" s="6">
        <f t="shared" si="11"/>
        <v>552.20370214189836</v>
      </c>
      <c r="E196" s="6">
        <f t="shared" si="12"/>
        <v>260.61867200073402</v>
      </c>
      <c r="F196" s="2">
        <f t="shared" si="13"/>
        <v>66387.388217408254</v>
      </c>
    </row>
    <row r="197" spans="1:6" x14ac:dyDescent="0.25">
      <c r="A197" s="4">
        <v>44197</v>
      </c>
      <c r="B197" s="2">
        <f t="shared" si="14"/>
        <v>66387.388217408254</v>
      </c>
      <c r="C197">
        <f t="shared" si="10"/>
        <v>290.44482345116108</v>
      </c>
      <c r="D197" s="6">
        <f t="shared" si="11"/>
        <v>552.20370214189836</v>
      </c>
      <c r="E197" s="6">
        <f t="shared" si="12"/>
        <v>261.75887869073728</v>
      </c>
      <c r="F197" s="2">
        <f t="shared" si="13"/>
        <v>66125.62933871751</v>
      </c>
    </row>
    <row r="198" spans="1:6" x14ac:dyDescent="0.25">
      <c r="A198" s="4">
        <v>44228</v>
      </c>
      <c r="B198" s="2">
        <f t="shared" si="14"/>
        <v>66125.62933871751</v>
      </c>
      <c r="C198">
        <f t="shared" si="10"/>
        <v>289.29962835688906</v>
      </c>
      <c r="D198" s="6">
        <f t="shared" si="11"/>
        <v>552.20370214189836</v>
      </c>
      <c r="E198" s="6">
        <f t="shared" si="12"/>
        <v>262.9040737850093</v>
      </c>
      <c r="F198" s="2">
        <f t="shared" si="13"/>
        <v>65862.725264932495</v>
      </c>
    </row>
    <row r="199" spans="1:6" x14ac:dyDescent="0.25">
      <c r="A199" s="4">
        <v>44256</v>
      </c>
      <c r="B199" s="2">
        <f t="shared" si="14"/>
        <v>65862.725264932495</v>
      </c>
      <c r="C199">
        <f t="shared" si="10"/>
        <v>288.14942303407963</v>
      </c>
      <c r="D199" s="6">
        <f t="shared" si="11"/>
        <v>552.20370214189836</v>
      </c>
      <c r="E199" s="6">
        <f t="shared" si="12"/>
        <v>264.05427910781873</v>
      </c>
      <c r="F199" s="2">
        <f t="shared" si="13"/>
        <v>65598.670985824676</v>
      </c>
    </row>
    <row r="200" spans="1:6" x14ac:dyDescent="0.25">
      <c r="A200" s="4">
        <v>44287</v>
      </c>
      <c r="B200" s="2">
        <f t="shared" si="14"/>
        <v>65598.670985824676</v>
      </c>
      <c r="C200">
        <f t="shared" si="10"/>
        <v>286.99418556298292</v>
      </c>
      <c r="D200" s="6">
        <f t="shared" si="11"/>
        <v>552.20370214189836</v>
      </c>
      <c r="E200" s="6">
        <f t="shared" si="12"/>
        <v>265.20951657891544</v>
      </c>
      <c r="F200" s="2">
        <f t="shared" si="13"/>
        <v>65333.461469245762</v>
      </c>
    </row>
    <row r="201" spans="1:6" x14ac:dyDescent="0.25">
      <c r="A201" s="4">
        <v>44317</v>
      </c>
      <c r="B201" s="2">
        <f t="shared" si="14"/>
        <v>65333.461469245762</v>
      </c>
      <c r="C201">
        <f t="shared" ref="C201:C264" si="15">B201*($B$4/12)</f>
        <v>285.83389392795016</v>
      </c>
      <c r="D201" s="6">
        <f t="shared" ref="D201:D264" si="16">$B$5</f>
        <v>552.20370214189836</v>
      </c>
      <c r="E201" s="6">
        <f t="shared" ref="E201:E264" si="17">D201-C201</f>
        <v>266.3698082139482</v>
      </c>
      <c r="F201" s="2">
        <f t="shared" ref="F201:F264" si="18">B201-E201</f>
        <v>65067.091661031816</v>
      </c>
    </row>
    <row r="202" spans="1:6" x14ac:dyDescent="0.25">
      <c r="A202" s="4">
        <v>44348</v>
      </c>
      <c r="B202" s="2">
        <f t="shared" ref="B202:B265" si="19">F201</f>
        <v>65067.091661031816</v>
      </c>
      <c r="C202">
        <f t="shared" si="15"/>
        <v>284.66852601701419</v>
      </c>
      <c r="D202" s="6">
        <f t="shared" si="16"/>
        <v>552.20370214189836</v>
      </c>
      <c r="E202" s="6">
        <f t="shared" si="17"/>
        <v>267.53517612488417</v>
      </c>
      <c r="F202" s="2">
        <f t="shared" si="18"/>
        <v>64799.556484906934</v>
      </c>
    </row>
    <row r="203" spans="1:6" x14ac:dyDescent="0.25">
      <c r="A203" s="4">
        <v>44378</v>
      </c>
      <c r="B203" s="2">
        <f t="shared" si="19"/>
        <v>64799.556484906934</v>
      </c>
      <c r="C203">
        <f t="shared" si="15"/>
        <v>283.4980596214678</v>
      </c>
      <c r="D203" s="6">
        <f t="shared" si="16"/>
        <v>552.20370214189836</v>
      </c>
      <c r="E203" s="6">
        <f t="shared" si="17"/>
        <v>268.70564252043056</v>
      </c>
      <c r="F203" s="2">
        <f t="shared" si="18"/>
        <v>64530.850842386506</v>
      </c>
    </row>
    <row r="204" spans="1:6" x14ac:dyDescent="0.25">
      <c r="A204" s="4">
        <v>44409</v>
      </c>
      <c r="B204" s="2">
        <f t="shared" si="19"/>
        <v>64530.850842386506</v>
      </c>
      <c r="C204">
        <f t="shared" si="15"/>
        <v>282.32247243544094</v>
      </c>
      <c r="D204" s="6">
        <f t="shared" si="16"/>
        <v>552.20370214189836</v>
      </c>
      <c r="E204" s="6">
        <f t="shared" si="17"/>
        <v>269.88122970645742</v>
      </c>
      <c r="F204" s="2">
        <f t="shared" si="18"/>
        <v>64260.969612680048</v>
      </c>
    </row>
    <row r="205" spans="1:6" x14ac:dyDescent="0.25">
      <c r="A205" s="4">
        <v>44440</v>
      </c>
      <c r="B205" s="2">
        <f t="shared" si="19"/>
        <v>64260.969612680048</v>
      </c>
      <c r="C205">
        <f t="shared" si="15"/>
        <v>281.14174205547516</v>
      </c>
      <c r="D205" s="6">
        <f t="shared" si="16"/>
        <v>552.20370214189836</v>
      </c>
      <c r="E205" s="6">
        <f t="shared" si="17"/>
        <v>271.0619600864232</v>
      </c>
      <c r="F205" s="2">
        <f t="shared" si="18"/>
        <v>63989.907652593625</v>
      </c>
    </row>
    <row r="206" spans="1:6" x14ac:dyDescent="0.25">
      <c r="A206" s="4">
        <v>44470</v>
      </c>
      <c r="B206" s="2">
        <f t="shared" si="19"/>
        <v>63989.907652593625</v>
      </c>
      <c r="C206">
        <f t="shared" si="15"/>
        <v>279.95584598009708</v>
      </c>
      <c r="D206" s="6">
        <f t="shared" si="16"/>
        <v>552.20370214189836</v>
      </c>
      <c r="E206" s="6">
        <f t="shared" si="17"/>
        <v>272.24785616180128</v>
      </c>
      <c r="F206" s="2">
        <f t="shared" si="18"/>
        <v>63717.659796431821</v>
      </c>
    </row>
    <row r="207" spans="1:6" x14ac:dyDescent="0.25">
      <c r="A207" s="4">
        <v>44501</v>
      </c>
      <c r="B207" s="2">
        <f t="shared" si="19"/>
        <v>63717.659796431821</v>
      </c>
      <c r="C207">
        <f t="shared" si="15"/>
        <v>278.76476160938921</v>
      </c>
      <c r="D207" s="6">
        <f t="shared" si="16"/>
        <v>552.20370214189836</v>
      </c>
      <c r="E207" s="6">
        <f t="shared" si="17"/>
        <v>273.43894053250915</v>
      </c>
      <c r="F207" s="2">
        <f t="shared" si="18"/>
        <v>63444.220855899315</v>
      </c>
    </row>
    <row r="208" spans="1:6" x14ac:dyDescent="0.25">
      <c r="A208" s="4">
        <v>44531</v>
      </c>
      <c r="B208" s="2">
        <f t="shared" si="19"/>
        <v>63444.220855899315</v>
      </c>
      <c r="C208">
        <f t="shared" si="15"/>
        <v>277.56846624455949</v>
      </c>
      <c r="D208" s="6">
        <f t="shared" si="16"/>
        <v>552.20370214189836</v>
      </c>
      <c r="E208" s="6">
        <f t="shared" si="17"/>
        <v>274.63523589733887</v>
      </c>
      <c r="F208" s="2">
        <f t="shared" si="18"/>
        <v>63169.585620001977</v>
      </c>
    </row>
    <row r="209" spans="1:6" x14ac:dyDescent="0.25">
      <c r="A209" s="4">
        <v>44562</v>
      </c>
      <c r="B209" s="2">
        <f t="shared" si="19"/>
        <v>63169.585620001977</v>
      </c>
      <c r="C209">
        <f t="shared" si="15"/>
        <v>276.36693708750863</v>
      </c>
      <c r="D209" s="6">
        <f t="shared" si="16"/>
        <v>552.20370214189836</v>
      </c>
      <c r="E209" s="6">
        <f t="shared" si="17"/>
        <v>275.83676505438973</v>
      </c>
      <c r="F209" s="2">
        <f t="shared" si="18"/>
        <v>62893.748854947589</v>
      </c>
    </row>
    <row r="210" spans="1:6" x14ac:dyDescent="0.25">
      <c r="A210" s="4">
        <v>44593</v>
      </c>
      <c r="B210" s="2">
        <f t="shared" si="19"/>
        <v>62893.748854947589</v>
      </c>
      <c r="C210">
        <f t="shared" si="15"/>
        <v>275.16015124039569</v>
      </c>
      <c r="D210" s="6">
        <f t="shared" si="16"/>
        <v>552.20370214189836</v>
      </c>
      <c r="E210" s="6">
        <f t="shared" si="17"/>
        <v>277.04355090150267</v>
      </c>
      <c r="F210" s="2">
        <f t="shared" si="18"/>
        <v>62616.705304046089</v>
      </c>
    </row>
    <row r="211" spans="1:6" x14ac:dyDescent="0.25">
      <c r="A211" s="4">
        <v>44621</v>
      </c>
      <c r="B211" s="2">
        <f t="shared" si="19"/>
        <v>62616.705304046089</v>
      </c>
      <c r="C211">
        <f t="shared" si="15"/>
        <v>273.94808570520161</v>
      </c>
      <c r="D211" s="6">
        <f t="shared" si="16"/>
        <v>552.20370214189836</v>
      </c>
      <c r="E211" s="6">
        <f t="shared" si="17"/>
        <v>278.25561643669676</v>
      </c>
      <c r="F211" s="2">
        <f t="shared" si="18"/>
        <v>62338.449687609391</v>
      </c>
    </row>
    <row r="212" spans="1:6" x14ac:dyDescent="0.25">
      <c r="A212" s="4">
        <v>44652</v>
      </c>
      <c r="B212" s="2">
        <f t="shared" si="19"/>
        <v>62338.449687609391</v>
      </c>
      <c r="C212">
        <f t="shared" si="15"/>
        <v>272.73071738329105</v>
      </c>
      <c r="D212" s="6">
        <f t="shared" si="16"/>
        <v>552.20370214189836</v>
      </c>
      <c r="E212" s="6">
        <f t="shared" si="17"/>
        <v>279.47298475860731</v>
      </c>
      <c r="F212" s="2">
        <f t="shared" si="18"/>
        <v>62058.976702850785</v>
      </c>
    </row>
    <row r="213" spans="1:6" x14ac:dyDescent="0.25">
      <c r="A213" s="4">
        <v>44682</v>
      </c>
      <c r="B213" s="2">
        <f t="shared" si="19"/>
        <v>62058.976702850785</v>
      </c>
      <c r="C213">
        <f t="shared" si="15"/>
        <v>271.50802307497213</v>
      </c>
      <c r="D213" s="6">
        <f t="shared" si="16"/>
        <v>552.20370214189836</v>
      </c>
      <c r="E213" s="6">
        <f t="shared" si="17"/>
        <v>280.69567906692623</v>
      </c>
      <c r="F213" s="2">
        <f t="shared" si="18"/>
        <v>61778.281023783857</v>
      </c>
    </row>
    <row r="214" spans="1:6" x14ac:dyDescent="0.25">
      <c r="A214" s="4">
        <v>44713</v>
      </c>
      <c r="B214" s="2">
        <f t="shared" si="19"/>
        <v>61778.281023783857</v>
      </c>
      <c r="C214">
        <f t="shared" si="15"/>
        <v>270.27997947905436</v>
      </c>
      <c r="D214" s="6">
        <f t="shared" si="16"/>
        <v>552.20370214189836</v>
      </c>
      <c r="E214" s="6">
        <f t="shared" si="17"/>
        <v>281.923722662844</v>
      </c>
      <c r="F214" s="2">
        <f t="shared" si="18"/>
        <v>61496.35730112101</v>
      </c>
    </row>
    <row r="215" spans="1:6" x14ac:dyDescent="0.25">
      <c r="A215" s="4">
        <v>44743</v>
      </c>
      <c r="B215" s="2">
        <f t="shared" si="19"/>
        <v>61496.35730112101</v>
      </c>
      <c r="C215">
        <f t="shared" si="15"/>
        <v>269.04656319240439</v>
      </c>
      <c r="D215" s="6">
        <f t="shared" si="16"/>
        <v>552.20370214189836</v>
      </c>
      <c r="E215" s="6">
        <f t="shared" si="17"/>
        <v>283.15713894949397</v>
      </c>
      <c r="F215" s="2">
        <f t="shared" si="18"/>
        <v>61213.200162171517</v>
      </c>
    </row>
    <row r="216" spans="1:6" x14ac:dyDescent="0.25">
      <c r="A216" s="4">
        <v>44774</v>
      </c>
      <c r="B216" s="2">
        <f t="shared" si="19"/>
        <v>61213.200162171517</v>
      </c>
      <c r="C216">
        <f t="shared" si="15"/>
        <v>267.80775070950034</v>
      </c>
      <c r="D216" s="6">
        <f t="shared" si="16"/>
        <v>552.20370214189836</v>
      </c>
      <c r="E216" s="6">
        <f t="shared" si="17"/>
        <v>284.39595143239802</v>
      </c>
      <c r="F216" s="2">
        <f t="shared" si="18"/>
        <v>60928.804210739116</v>
      </c>
    </row>
    <row r="217" spans="1:6" x14ac:dyDescent="0.25">
      <c r="A217" s="4">
        <v>44805</v>
      </c>
      <c r="B217" s="2">
        <f t="shared" si="19"/>
        <v>60928.804210739116</v>
      </c>
      <c r="C217">
        <f t="shared" si="15"/>
        <v>266.56351842198359</v>
      </c>
      <c r="D217" s="6">
        <f t="shared" si="16"/>
        <v>552.20370214189836</v>
      </c>
      <c r="E217" s="6">
        <f t="shared" si="17"/>
        <v>285.64018371991477</v>
      </c>
      <c r="F217" s="2">
        <f t="shared" si="18"/>
        <v>60643.1640270192</v>
      </c>
    </row>
    <row r="218" spans="1:6" x14ac:dyDescent="0.25">
      <c r="A218" s="4">
        <v>44835</v>
      </c>
      <c r="B218" s="2">
        <f t="shared" si="19"/>
        <v>60643.1640270192</v>
      </c>
      <c r="C218">
        <f t="shared" si="15"/>
        <v>265.31384261820898</v>
      </c>
      <c r="D218" s="6">
        <f t="shared" si="16"/>
        <v>552.20370214189836</v>
      </c>
      <c r="E218" s="6">
        <f t="shared" si="17"/>
        <v>286.88985952368938</v>
      </c>
      <c r="F218" s="2">
        <f t="shared" si="18"/>
        <v>60356.27416749551</v>
      </c>
    </row>
    <row r="219" spans="1:6" x14ac:dyDescent="0.25">
      <c r="A219" s="4">
        <v>44866</v>
      </c>
      <c r="B219" s="2">
        <f t="shared" si="19"/>
        <v>60356.27416749551</v>
      </c>
      <c r="C219">
        <f t="shared" si="15"/>
        <v>264.0586994827928</v>
      </c>
      <c r="D219" s="6">
        <f t="shared" si="16"/>
        <v>552.20370214189836</v>
      </c>
      <c r="E219" s="6">
        <f t="shared" si="17"/>
        <v>288.14500265910556</v>
      </c>
      <c r="F219" s="2">
        <f t="shared" si="18"/>
        <v>60068.129164836406</v>
      </c>
    </row>
    <row r="220" spans="1:6" x14ac:dyDescent="0.25">
      <c r="A220" s="4">
        <v>44896</v>
      </c>
      <c r="B220" s="2">
        <f t="shared" si="19"/>
        <v>60068.129164836406</v>
      </c>
      <c r="C220">
        <f t="shared" si="15"/>
        <v>262.79806509615923</v>
      </c>
      <c r="D220" s="6">
        <f t="shared" si="16"/>
        <v>552.20370214189836</v>
      </c>
      <c r="E220" s="6">
        <f t="shared" si="17"/>
        <v>289.40563704573913</v>
      </c>
      <c r="F220" s="2">
        <f t="shared" si="18"/>
        <v>59778.723527790666</v>
      </c>
    </row>
    <row r="221" spans="1:6" x14ac:dyDescent="0.25">
      <c r="A221" s="4">
        <v>44927</v>
      </c>
      <c r="B221" s="2">
        <f t="shared" si="19"/>
        <v>59778.723527790666</v>
      </c>
      <c r="C221">
        <f t="shared" si="15"/>
        <v>261.53191543408411</v>
      </c>
      <c r="D221" s="6">
        <f t="shared" si="16"/>
        <v>552.20370214189836</v>
      </c>
      <c r="E221" s="6">
        <f t="shared" si="17"/>
        <v>290.67178670781425</v>
      </c>
      <c r="F221" s="2">
        <f t="shared" si="18"/>
        <v>59488.051741082854</v>
      </c>
    </row>
    <row r="222" spans="1:6" x14ac:dyDescent="0.25">
      <c r="A222" s="4">
        <v>44958</v>
      </c>
      <c r="B222" s="2">
        <f t="shared" si="19"/>
        <v>59488.051741082854</v>
      </c>
      <c r="C222">
        <f t="shared" si="15"/>
        <v>260.26022636723746</v>
      </c>
      <c r="D222" s="6">
        <f t="shared" si="16"/>
        <v>552.20370214189836</v>
      </c>
      <c r="E222" s="6">
        <f t="shared" si="17"/>
        <v>291.9434757746609</v>
      </c>
      <c r="F222" s="2">
        <f t="shared" si="18"/>
        <v>59196.10826530819</v>
      </c>
    </row>
    <row r="223" spans="1:6" x14ac:dyDescent="0.25">
      <c r="A223" s="4">
        <v>44986</v>
      </c>
      <c r="B223" s="2">
        <f t="shared" si="19"/>
        <v>59196.10826530819</v>
      </c>
      <c r="C223">
        <f t="shared" si="15"/>
        <v>258.9829736607233</v>
      </c>
      <c r="D223" s="6">
        <f t="shared" si="16"/>
        <v>552.20370214189836</v>
      </c>
      <c r="E223" s="6">
        <f t="shared" si="17"/>
        <v>293.22072848117506</v>
      </c>
      <c r="F223" s="2">
        <f t="shared" si="18"/>
        <v>58902.887536827016</v>
      </c>
    </row>
    <row r="224" spans="1:6" x14ac:dyDescent="0.25">
      <c r="A224" s="4">
        <v>45017</v>
      </c>
      <c r="B224" s="2">
        <f t="shared" si="19"/>
        <v>58902.887536827016</v>
      </c>
      <c r="C224">
        <f t="shared" si="15"/>
        <v>257.70013297361817</v>
      </c>
      <c r="D224" s="6">
        <f t="shared" si="16"/>
        <v>552.20370214189836</v>
      </c>
      <c r="E224" s="6">
        <f t="shared" si="17"/>
        <v>294.50356916828019</v>
      </c>
      <c r="F224" s="2">
        <f t="shared" si="18"/>
        <v>58608.383967658738</v>
      </c>
    </row>
    <row r="225" spans="1:6" x14ac:dyDescent="0.25">
      <c r="A225" s="4">
        <v>45047</v>
      </c>
      <c r="B225" s="2">
        <f t="shared" si="19"/>
        <v>58608.383967658738</v>
      </c>
      <c r="C225">
        <f t="shared" si="15"/>
        <v>256.41167985850694</v>
      </c>
      <c r="D225" s="6">
        <f t="shared" si="16"/>
        <v>552.20370214189836</v>
      </c>
      <c r="E225" s="6">
        <f t="shared" si="17"/>
        <v>295.79202228339142</v>
      </c>
      <c r="F225" s="2">
        <f t="shared" si="18"/>
        <v>58312.591945375345</v>
      </c>
    </row>
    <row r="226" spans="1:6" x14ac:dyDescent="0.25">
      <c r="A226" s="4">
        <v>45078</v>
      </c>
      <c r="B226" s="2">
        <f t="shared" si="19"/>
        <v>58312.591945375345</v>
      </c>
      <c r="C226">
        <f t="shared" si="15"/>
        <v>255.11758976101711</v>
      </c>
      <c r="D226" s="6">
        <f t="shared" si="16"/>
        <v>552.20370214189836</v>
      </c>
      <c r="E226" s="6">
        <f t="shared" si="17"/>
        <v>297.08611238088122</v>
      </c>
      <c r="F226" s="2">
        <f t="shared" si="18"/>
        <v>58015.505832994466</v>
      </c>
    </row>
    <row r="227" spans="1:6" x14ac:dyDescent="0.25">
      <c r="A227" s="4">
        <v>45108</v>
      </c>
      <c r="B227" s="2">
        <f t="shared" si="19"/>
        <v>58015.505832994466</v>
      </c>
      <c r="C227">
        <f t="shared" si="15"/>
        <v>253.81783801935077</v>
      </c>
      <c r="D227" s="6">
        <f t="shared" si="16"/>
        <v>552.20370214189836</v>
      </c>
      <c r="E227" s="6">
        <f t="shared" si="17"/>
        <v>298.38586412254756</v>
      </c>
      <c r="F227" s="2">
        <f t="shared" si="18"/>
        <v>57717.119968871921</v>
      </c>
    </row>
    <row r="228" spans="1:6" x14ac:dyDescent="0.25">
      <c r="A228" s="4">
        <v>45139</v>
      </c>
      <c r="B228" s="2">
        <f t="shared" si="19"/>
        <v>57717.119968871921</v>
      </c>
      <c r="C228">
        <f t="shared" si="15"/>
        <v>252.51239986381464</v>
      </c>
      <c r="D228" s="6">
        <f t="shared" si="16"/>
        <v>552.20370214189836</v>
      </c>
      <c r="E228" s="6">
        <f t="shared" si="17"/>
        <v>299.69130227808375</v>
      </c>
      <c r="F228" s="2">
        <f t="shared" si="18"/>
        <v>57417.428666593834</v>
      </c>
    </row>
    <row r="229" spans="1:6" x14ac:dyDescent="0.25">
      <c r="A229" s="4">
        <v>45170</v>
      </c>
      <c r="B229" s="2">
        <f t="shared" si="19"/>
        <v>57417.428666593834</v>
      </c>
      <c r="C229">
        <f t="shared" si="15"/>
        <v>251.20125041634799</v>
      </c>
      <c r="D229" s="6">
        <f t="shared" si="16"/>
        <v>552.20370214189836</v>
      </c>
      <c r="E229" s="6">
        <f t="shared" si="17"/>
        <v>301.00245172555037</v>
      </c>
      <c r="F229" s="2">
        <f t="shared" si="18"/>
        <v>57116.426214868283</v>
      </c>
    </row>
    <row r="230" spans="1:6" x14ac:dyDescent="0.25">
      <c r="A230" s="4">
        <v>45200</v>
      </c>
      <c r="B230" s="2">
        <f t="shared" si="19"/>
        <v>57116.426214868283</v>
      </c>
      <c r="C230">
        <f t="shared" si="15"/>
        <v>249.8843646900487</v>
      </c>
      <c r="D230" s="6">
        <f t="shared" si="16"/>
        <v>552.20370214189836</v>
      </c>
      <c r="E230" s="6">
        <f t="shared" si="17"/>
        <v>302.31933745184966</v>
      </c>
      <c r="F230" s="2">
        <f t="shared" si="18"/>
        <v>56814.106877416431</v>
      </c>
    </row>
    <row r="231" spans="1:6" x14ac:dyDescent="0.25">
      <c r="A231" s="4">
        <v>45231</v>
      </c>
      <c r="B231" s="2">
        <f t="shared" si="19"/>
        <v>56814.106877416431</v>
      </c>
      <c r="C231">
        <f t="shared" si="15"/>
        <v>248.56171758869687</v>
      </c>
      <c r="D231" s="6">
        <f t="shared" si="16"/>
        <v>552.20370214189836</v>
      </c>
      <c r="E231" s="6">
        <f t="shared" si="17"/>
        <v>303.6419845532015</v>
      </c>
      <c r="F231" s="2">
        <f t="shared" si="18"/>
        <v>56510.46489286323</v>
      </c>
    </row>
    <row r="232" spans="1:6" x14ac:dyDescent="0.25">
      <c r="A232" s="4">
        <v>45261</v>
      </c>
      <c r="B232" s="2">
        <f t="shared" si="19"/>
        <v>56510.46489286323</v>
      </c>
      <c r="C232">
        <f t="shared" si="15"/>
        <v>247.2332839062766</v>
      </c>
      <c r="D232" s="6">
        <f t="shared" si="16"/>
        <v>552.20370214189836</v>
      </c>
      <c r="E232" s="6">
        <f t="shared" si="17"/>
        <v>304.97041823562176</v>
      </c>
      <c r="F232" s="2">
        <f t="shared" si="18"/>
        <v>56205.494474627609</v>
      </c>
    </row>
    <row r="233" spans="1:6" x14ac:dyDescent="0.25">
      <c r="A233" s="4">
        <v>45292</v>
      </c>
      <c r="B233" s="2">
        <f t="shared" si="19"/>
        <v>56205.494474627609</v>
      </c>
      <c r="C233">
        <f t="shared" si="15"/>
        <v>245.89903832649577</v>
      </c>
      <c r="D233" s="6">
        <f t="shared" si="16"/>
        <v>552.20370214189836</v>
      </c>
      <c r="E233" s="6">
        <f t="shared" si="17"/>
        <v>306.30466381540259</v>
      </c>
      <c r="F233" s="2">
        <f t="shared" si="18"/>
        <v>55899.189810812204</v>
      </c>
    </row>
    <row r="234" spans="1:6" x14ac:dyDescent="0.25">
      <c r="A234" s="4">
        <v>45323</v>
      </c>
      <c r="B234" s="2">
        <f t="shared" si="19"/>
        <v>55899.189810812204</v>
      </c>
      <c r="C234">
        <f t="shared" si="15"/>
        <v>244.55895542230337</v>
      </c>
      <c r="D234" s="6">
        <f t="shared" si="16"/>
        <v>552.20370214189836</v>
      </c>
      <c r="E234" s="6">
        <f t="shared" si="17"/>
        <v>307.64474671959499</v>
      </c>
      <c r="F234" s="2">
        <f t="shared" si="18"/>
        <v>55591.545064092606</v>
      </c>
    </row>
    <row r="235" spans="1:6" x14ac:dyDescent="0.25">
      <c r="A235" s="4">
        <v>45352</v>
      </c>
      <c r="B235" s="2">
        <f t="shared" si="19"/>
        <v>55591.545064092606</v>
      </c>
      <c r="C235">
        <f t="shared" si="15"/>
        <v>243.21300965540513</v>
      </c>
      <c r="D235" s="6">
        <f t="shared" si="16"/>
        <v>552.20370214189836</v>
      </c>
      <c r="E235" s="6">
        <f t="shared" si="17"/>
        <v>308.99069248649323</v>
      </c>
      <c r="F235" s="2">
        <f t="shared" si="18"/>
        <v>55282.554371606115</v>
      </c>
    </row>
    <row r="236" spans="1:6" x14ac:dyDescent="0.25">
      <c r="A236" s="4">
        <v>45383</v>
      </c>
      <c r="B236" s="2">
        <f t="shared" si="19"/>
        <v>55282.554371606115</v>
      </c>
      <c r="C236">
        <f t="shared" si="15"/>
        <v>241.86117537577672</v>
      </c>
      <c r="D236" s="6">
        <f t="shared" si="16"/>
        <v>552.20370214189836</v>
      </c>
      <c r="E236" s="6">
        <f t="shared" si="17"/>
        <v>310.34252676612164</v>
      </c>
      <c r="F236" s="2">
        <f t="shared" si="18"/>
        <v>54972.211844839992</v>
      </c>
    </row>
    <row r="237" spans="1:6" x14ac:dyDescent="0.25">
      <c r="A237" s="4">
        <v>45413</v>
      </c>
      <c r="B237" s="2">
        <f t="shared" si="19"/>
        <v>54972.211844839992</v>
      </c>
      <c r="C237">
        <f t="shared" si="15"/>
        <v>240.50342682117494</v>
      </c>
      <c r="D237" s="6">
        <f t="shared" si="16"/>
        <v>552.20370214189836</v>
      </c>
      <c r="E237" s="6">
        <f t="shared" si="17"/>
        <v>311.70027532072345</v>
      </c>
      <c r="F237" s="2">
        <f t="shared" si="18"/>
        <v>54660.511569519265</v>
      </c>
    </row>
    <row r="238" spans="1:6" x14ac:dyDescent="0.25">
      <c r="A238" s="4">
        <v>45444</v>
      </c>
      <c r="B238" s="2">
        <f t="shared" si="19"/>
        <v>54660.511569519265</v>
      </c>
      <c r="C238">
        <f t="shared" si="15"/>
        <v>239.13973811664675</v>
      </c>
      <c r="D238" s="6">
        <f t="shared" si="16"/>
        <v>552.20370214189836</v>
      </c>
      <c r="E238" s="6">
        <f t="shared" si="17"/>
        <v>313.06396402525161</v>
      </c>
      <c r="F238" s="2">
        <f t="shared" si="18"/>
        <v>54347.447605494017</v>
      </c>
    </row>
    <row r="239" spans="1:6" x14ac:dyDescent="0.25">
      <c r="A239" s="4">
        <v>45474</v>
      </c>
      <c r="B239" s="2">
        <f t="shared" si="19"/>
        <v>54347.447605494017</v>
      </c>
      <c r="C239">
        <f t="shared" si="15"/>
        <v>237.7700832740363</v>
      </c>
      <c r="D239" s="6">
        <f t="shared" si="16"/>
        <v>552.20370214189836</v>
      </c>
      <c r="E239" s="6">
        <f t="shared" si="17"/>
        <v>314.43361886786204</v>
      </c>
      <c r="F239" s="2">
        <f t="shared" si="18"/>
        <v>54033.013986626152</v>
      </c>
    </row>
    <row r="240" spans="1:6" x14ac:dyDescent="0.25">
      <c r="A240" s="4">
        <v>45505</v>
      </c>
      <c r="B240" s="2">
        <f t="shared" si="19"/>
        <v>54033.013986626152</v>
      </c>
      <c r="C240">
        <f t="shared" si="15"/>
        <v>236.3944361914894</v>
      </c>
      <c r="D240" s="6">
        <f t="shared" si="16"/>
        <v>552.20370214189836</v>
      </c>
      <c r="E240" s="6">
        <f t="shared" si="17"/>
        <v>315.80926595040899</v>
      </c>
      <c r="F240" s="2">
        <f t="shared" si="18"/>
        <v>53717.204720675742</v>
      </c>
    </row>
    <row r="241" spans="1:6" x14ac:dyDescent="0.25">
      <c r="A241" s="4">
        <v>45536</v>
      </c>
      <c r="B241" s="2">
        <f t="shared" si="19"/>
        <v>53717.204720675742</v>
      </c>
      <c r="C241">
        <f t="shared" si="15"/>
        <v>235.01277065295633</v>
      </c>
      <c r="D241" s="6">
        <f t="shared" si="16"/>
        <v>552.20370214189836</v>
      </c>
      <c r="E241" s="6">
        <f t="shared" si="17"/>
        <v>317.19093148894206</v>
      </c>
      <c r="F241" s="2">
        <f t="shared" si="18"/>
        <v>53400.0137891868</v>
      </c>
    </row>
    <row r="242" spans="1:6" x14ac:dyDescent="0.25">
      <c r="A242" s="4">
        <v>45566</v>
      </c>
      <c r="B242" s="2">
        <f t="shared" si="19"/>
        <v>53400.0137891868</v>
      </c>
      <c r="C242">
        <f t="shared" si="15"/>
        <v>233.62506032769224</v>
      </c>
      <c r="D242" s="6">
        <f t="shared" si="16"/>
        <v>552.20370214189836</v>
      </c>
      <c r="E242" s="6">
        <f t="shared" si="17"/>
        <v>318.57864181420609</v>
      </c>
      <c r="F242" s="2">
        <f t="shared" si="18"/>
        <v>53081.435147372591</v>
      </c>
    </row>
    <row r="243" spans="1:6" x14ac:dyDescent="0.25">
      <c r="A243" s="4">
        <v>45597</v>
      </c>
      <c r="B243" s="2">
        <f t="shared" si="19"/>
        <v>53081.435147372591</v>
      </c>
      <c r="C243">
        <f t="shared" si="15"/>
        <v>232.23127876975505</v>
      </c>
      <c r="D243" s="6">
        <f t="shared" si="16"/>
        <v>552.20370214189836</v>
      </c>
      <c r="E243" s="6">
        <f t="shared" si="17"/>
        <v>319.97242337214334</v>
      </c>
      <c r="F243" s="2">
        <f t="shared" si="18"/>
        <v>52761.462724000448</v>
      </c>
    </row>
    <row r="244" spans="1:6" x14ac:dyDescent="0.25">
      <c r="A244" s="4">
        <v>45627</v>
      </c>
      <c r="B244" s="2">
        <f t="shared" si="19"/>
        <v>52761.462724000448</v>
      </c>
      <c r="C244">
        <f t="shared" si="15"/>
        <v>230.83139941750193</v>
      </c>
      <c r="D244" s="6">
        <f t="shared" si="16"/>
        <v>552.20370214189836</v>
      </c>
      <c r="E244" s="6">
        <f t="shared" si="17"/>
        <v>321.37230272439643</v>
      </c>
      <c r="F244" s="2">
        <f t="shared" si="18"/>
        <v>52440.090421276051</v>
      </c>
    </row>
    <row r="245" spans="1:6" x14ac:dyDescent="0.25">
      <c r="A245" s="4">
        <v>45658</v>
      </c>
      <c r="B245" s="2">
        <f t="shared" si="19"/>
        <v>52440.090421276051</v>
      </c>
      <c r="C245">
        <f t="shared" si="15"/>
        <v>229.4253955930827</v>
      </c>
      <c r="D245" s="6">
        <f t="shared" si="16"/>
        <v>552.20370214189836</v>
      </c>
      <c r="E245" s="6">
        <f t="shared" si="17"/>
        <v>322.77830654881564</v>
      </c>
      <c r="F245" s="2">
        <f t="shared" si="18"/>
        <v>52117.312114727232</v>
      </c>
    </row>
    <row r="246" spans="1:6" x14ac:dyDescent="0.25">
      <c r="A246" s="4">
        <v>45689</v>
      </c>
      <c r="B246" s="2">
        <f t="shared" si="19"/>
        <v>52117.312114727232</v>
      </c>
      <c r="C246">
        <f t="shared" si="15"/>
        <v>228.01324050193162</v>
      </c>
      <c r="D246" s="6">
        <f t="shared" si="16"/>
        <v>552.20370214189836</v>
      </c>
      <c r="E246" s="6">
        <f t="shared" si="17"/>
        <v>324.19046163996677</v>
      </c>
      <c r="F246" s="2">
        <f t="shared" si="18"/>
        <v>51793.121653087263</v>
      </c>
    </row>
    <row r="247" spans="1:6" x14ac:dyDescent="0.25">
      <c r="A247" s="4">
        <v>45717</v>
      </c>
      <c r="B247" s="2">
        <f t="shared" si="19"/>
        <v>51793.121653087263</v>
      </c>
      <c r="C247">
        <f t="shared" si="15"/>
        <v>226.59490723225676</v>
      </c>
      <c r="D247" s="6">
        <f t="shared" si="16"/>
        <v>552.20370214189836</v>
      </c>
      <c r="E247" s="6">
        <f t="shared" si="17"/>
        <v>325.60879490964157</v>
      </c>
      <c r="F247" s="2">
        <f t="shared" si="18"/>
        <v>51467.512858177623</v>
      </c>
    </row>
    <row r="248" spans="1:6" x14ac:dyDescent="0.25">
      <c r="A248" s="4">
        <v>45748</v>
      </c>
      <c r="B248" s="2">
        <f t="shared" si="19"/>
        <v>51467.512858177623</v>
      </c>
      <c r="C248">
        <f t="shared" si="15"/>
        <v>225.17036875452709</v>
      </c>
      <c r="D248" s="6">
        <f t="shared" si="16"/>
        <v>552.20370214189836</v>
      </c>
      <c r="E248" s="6">
        <f t="shared" si="17"/>
        <v>327.03333338737127</v>
      </c>
      <c r="F248" s="2">
        <f t="shared" si="18"/>
        <v>51140.479524790251</v>
      </c>
    </row>
    <row r="249" spans="1:6" x14ac:dyDescent="0.25">
      <c r="A249" s="4">
        <v>45778</v>
      </c>
      <c r="B249" s="2">
        <f t="shared" si="19"/>
        <v>51140.479524790251</v>
      </c>
      <c r="C249">
        <f t="shared" si="15"/>
        <v>223.73959792095732</v>
      </c>
      <c r="D249" s="6">
        <f t="shared" si="16"/>
        <v>552.20370214189836</v>
      </c>
      <c r="E249" s="6">
        <f t="shared" si="17"/>
        <v>328.46410422094107</v>
      </c>
      <c r="F249" s="2">
        <f t="shared" si="18"/>
        <v>50812.015420569311</v>
      </c>
    </row>
    <row r="250" spans="1:6" x14ac:dyDescent="0.25">
      <c r="A250" s="4">
        <v>45809</v>
      </c>
      <c r="B250" s="2">
        <f t="shared" si="19"/>
        <v>50812.015420569311</v>
      </c>
      <c r="C250">
        <f t="shared" si="15"/>
        <v>222.30256746499072</v>
      </c>
      <c r="D250" s="6">
        <f t="shared" si="16"/>
        <v>552.20370214189836</v>
      </c>
      <c r="E250" s="6">
        <f t="shared" si="17"/>
        <v>329.90113467690765</v>
      </c>
      <c r="F250" s="2">
        <f t="shared" si="18"/>
        <v>50482.114285892399</v>
      </c>
    </row>
    <row r="251" spans="1:6" x14ac:dyDescent="0.25">
      <c r="A251" s="4">
        <v>45839</v>
      </c>
      <c r="B251" s="2">
        <f t="shared" si="19"/>
        <v>50482.114285892399</v>
      </c>
      <c r="C251">
        <f t="shared" si="15"/>
        <v>220.85925000077921</v>
      </c>
      <c r="D251" s="6">
        <f t="shared" si="16"/>
        <v>552.20370214189836</v>
      </c>
      <c r="E251" s="6">
        <f t="shared" si="17"/>
        <v>331.34445214111918</v>
      </c>
      <c r="F251" s="2">
        <f t="shared" si="18"/>
        <v>50150.769833751277</v>
      </c>
    </row>
    <row r="252" spans="1:6" x14ac:dyDescent="0.25">
      <c r="A252" s="4">
        <v>45870</v>
      </c>
      <c r="B252" s="2">
        <f t="shared" si="19"/>
        <v>50150.769833751277</v>
      </c>
      <c r="C252">
        <f t="shared" si="15"/>
        <v>219.40961802266182</v>
      </c>
      <c r="D252" s="6">
        <f t="shared" si="16"/>
        <v>552.20370214189836</v>
      </c>
      <c r="E252" s="6">
        <f t="shared" si="17"/>
        <v>332.79408411923657</v>
      </c>
      <c r="F252" s="2">
        <f t="shared" si="18"/>
        <v>49817.975749632038</v>
      </c>
    </row>
    <row r="253" spans="1:6" x14ac:dyDescent="0.25">
      <c r="A253" s="4">
        <v>45901</v>
      </c>
      <c r="B253" s="2">
        <f t="shared" si="19"/>
        <v>49817.975749632038</v>
      </c>
      <c r="C253">
        <f t="shared" si="15"/>
        <v>217.95364390464013</v>
      </c>
      <c r="D253" s="6">
        <f t="shared" si="16"/>
        <v>552.20370214189836</v>
      </c>
      <c r="E253" s="6">
        <f t="shared" si="17"/>
        <v>334.25005823725826</v>
      </c>
      <c r="F253" s="2">
        <f t="shared" si="18"/>
        <v>49483.725691394779</v>
      </c>
    </row>
    <row r="254" spans="1:6" x14ac:dyDescent="0.25">
      <c r="A254" s="4">
        <v>45931</v>
      </c>
      <c r="B254" s="2">
        <f t="shared" si="19"/>
        <v>49483.725691394779</v>
      </c>
      <c r="C254">
        <f t="shared" si="15"/>
        <v>216.49129989985212</v>
      </c>
      <c r="D254" s="6">
        <f t="shared" si="16"/>
        <v>552.20370214189836</v>
      </c>
      <c r="E254" s="6">
        <f t="shared" si="17"/>
        <v>335.71240224204621</v>
      </c>
      <c r="F254" s="2">
        <f t="shared" si="18"/>
        <v>49148.013289152732</v>
      </c>
    </row>
    <row r="255" spans="1:6" x14ac:dyDescent="0.25">
      <c r="A255" s="4">
        <v>45962</v>
      </c>
      <c r="B255" s="2">
        <f t="shared" si="19"/>
        <v>49148.013289152732</v>
      </c>
      <c r="C255">
        <f t="shared" si="15"/>
        <v>215.02255814004317</v>
      </c>
      <c r="D255" s="6">
        <f t="shared" si="16"/>
        <v>552.20370214189836</v>
      </c>
      <c r="E255" s="6">
        <f t="shared" si="17"/>
        <v>337.18114400185516</v>
      </c>
      <c r="F255" s="2">
        <f t="shared" si="18"/>
        <v>48810.832145150875</v>
      </c>
    </row>
    <row r="256" spans="1:6" x14ac:dyDescent="0.25">
      <c r="A256" s="4">
        <v>45992</v>
      </c>
      <c r="B256" s="2">
        <f t="shared" si="19"/>
        <v>48810.832145150875</v>
      </c>
      <c r="C256">
        <f t="shared" si="15"/>
        <v>213.54739063503504</v>
      </c>
      <c r="D256" s="6">
        <f t="shared" si="16"/>
        <v>552.20370214189836</v>
      </c>
      <c r="E256" s="6">
        <f t="shared" si="17"/>
        <v>338.65631150686329</v>
      </c>
      <c r="F256" s="2">
        <f t="shared" si="18"/>
        <v>48472.175833644011</v>
      </c>
    </row>
    <row r="257" spans="1:6" x14ac:dyDescent="0.25">
      <c r="A257" s="4">
        <v>46023</v>
      </c>
      <c r="B257" s="2">
        <f t="shared" si="19"/>
        <v>48472.175833644011</v>
      </c>
      <c r="C257">
        <f t="shared" si="15"/>
        <v>212.06576927219251</v>
      </c>
      <c r="D257" s="6">
        <f t="shared" si="16"/>
        <v>552.20370214189836</v>
      </c>
      <c r="E257" s="6">
        <f t="shared" si="17"/>
        <v>340.13793286970588</v>
      </c>
      <c r="F257" s="2">
        <f t="shared" si="18"/>
        <v>48132.037900774303</v>
      </c>
    </row>
    <row r="258" spans="1:6" x14ac:dyDescent="0.25">
      <c r="A258" s="4">
        <v>46054</v>
      </c>
      <c r="B258" s="2">
        <f t="shared" si="19"/>
        <v>48132.037900774303</v>
      </c>
      <c r="C258">
        <f t="shared" si="15"/>
        <v>210.57766581588754</v>
      </c>
      <c r="D258" s="6">
        <f t="shared" si="16"/>
        <v>552.20370214189836</v>
      </c>
      <c r="E258" s="6">
        <f t="shared" si="17"/>
        <v>341.62603632601082</v>
      </c>
      <c r="F258" s="2">
        <f t="shared" si="18"/>
        <v>47790.411864448295</v>
      </c>
    </row>
    <row r="259" spans="1:6" x14ac:dyDescent="0.25">
      <c r="A259" s="4">
        <v>46082</v>
      </c>
      <c r="B259" s="2">
        <f t="shared" si="19"/>
        <v>47790.411864448295</v>
      </c>
      <c r="C259">
        <f t="shared" si="15"/>
        <v>209.08305190696126</v>
      </c>
      <c r="D259" s="6">
        <f t="shared" si="16"/>
        <v>552.20370214189836</v>
      </c>
      <c r="E259" s="6">
        <f t="shared" si="17"/>
        <v>343.1206502349371</v>
      </c>
      <c r="F259" s="2">
        <f t="shared" si="18"/>
        <v>47447.291214213357</v>
      </c>
    </row>
    <row r="260" spans="1:6" x14ac:dyDescent="0.25">
      <c r="A260" s="4">
        <v>46113</v>
      </c>
      <c r="B260" s="2">
        <f t="shared" si="19"/>
        <v>47447.291214213357</v>
      </c>
      <c r="C260">
        <f t="shared" si="15"/>
        <v>207.58189906218342</v>
      </c>
      <c r="D260" s="6">
        <f t="shared" si="16"/>
        <v>552.20370214189836</v>
      </c>
      <c r="E260" s="6">
        <f t="shared" si="17"/>
        <v>344.62180307971494</v>
      </c>
      <c r="F260" s="2">
        <f t="shared" si="18"/>
        <v>47102.66941113364</v>
      </c>
    </row>
    <row r="261" spans="1:6" x14ac:dyDescent="0.25">
      <c r="A261" s="4">
        <v>46143</v>
      </c>
      <c r="B261" s="2">
        <f t="shared" si="19"/>
        <v>47102.66941113364</v>
      </c>
      <c r="C261">
        <f t="shared" si="15"/>
        <v>206.07417867370967</v>
      </c>
      <c r="D261" s="6">
        <f t="shared" si="16"/>
        <v>552.20370214189836</v>
      </c>
      <c r="E261" s="6">
        <f t="shared" si="17"/>
        <v>346.12952346818872</v>
      </c>
      <c r="F261" s="2">
        <f t="shared" si="18"/>
        <v>46756.539887665451</v>
      </c>
    </row>
    <row r="262" spans="1:6" x14ac:dyDescent="0.25">
      <c r="A262" s="4">
        <v>46174</v>
      </c>
      <c r="B262" s="2">
        <f t="shared" si="19"/>
        <v>46756.539887665451</v>
      </c>
      <c r="C262">
        <f t="shared" si="15"/>
        <v>204.55986200853633</v>
      </c>
      <c r="D262" s="6">
        <f t="shared" si="16"/>
        <v>552.20370214189836</v>
      </c>
      <c r="E262" s="6">
        <f t="shared" si="17"/>
        <v>347.643840133362</v>
      </c>
      <c r="F262" s="2">
        <f t="shared" si="18"/>
        <v>46408.896047532086</v>
      </c>
    </row>
    <row r="263" spans="1:6" x14ac:dyDescent="0.25">
      <c r="A263" s="4">
        <v>46204</v>
      </c>
      <c r="B263" s="2">
        <f t="shared" si="19"/>
        <v>46408.896047532086</v>
      </c>
      <c r="C263">
        <f t="shared" si="15"/>
        <v>203.03892020795286</v>
      </c>
      <c r="D263" s="6">
        <f t="shared" si="16"/>
        <v>552.20370214189836</v>
      </c>
      <c r="E263" s="6">
        <f t="shared" si="17"/>
        <v>349.16478193394551</v>
      </c>
      <c r="F263" s="2">
        <f t="shared" si="18"/>
        <v>46059.731265598137</v>
      </c>
    </row>
    <row r="264" spans="1:6" x14ac:dyDescent="0.25">
      <c r="A264" s="4">
        <v>46235</v>
      </c>
      <c r="B264" s="2">
        <f t="shared" si="19"/>
        <v>46059.731265598137</v>
      </c>
      <c r="C264">
        <f t="shared" si="15"/>
        <v>201.51132428699182</v>
      </c>
      <c r="D264" s="6">
        <f t="shared" si="16"/>
        <v>552.20370214189836</v>
      </c>
      <c r="E264" s="6">
        <f t="shared" si="17"/>
        <v>350.69237785490657</v>
      </c>
      <c r="F264" s="2">
        <f t="shared" si="18"/>
        <v>45709.038887743227</v>
      </c>
    </row>
    <row r="265" spans="1:6" x14ac:dyDescent="0.25">
      <c r="A265" s="4">
        <v>46266</v>
      </c>
      <c r="B265" s="2">
        <f t="shared" si="19"/>
        <v>45709.038887743227</v>
      </c>
      <c r="C265">
        <f t="shared" ref="C265:C328" si="20">B265*($B$4/12)</f>
        <v>199.9770451338766</v>
      </c>
      <c r="D265" s="6">
        <f t="shared" ref="D265:D328" si="21">$B$5</f>
        <v>552.20370214189836</v>
      </c>
      <c r="E265" s="6">
        <f t="shared" ref="E265:E328" si="22">D265-C265</f>
        <v>352.22665700802179</v>
      </c>
      <c r="F265" s="2">
        <f t="shared" ref="F265:F328" si="23">B265-E265</f>
        <v>45356.812230735202</v>
      </c>
    </row>
    <row r="266" spans="1:6" x14ac:dyDescent="0.25">
      <c r="A266" s="4">
        <v>46296</v>
      </c>
      <c r="B266" s="2">
        <f t="shared" ref="B266:B329" si="24">F265</f>
        <v>45356.812230735202</v>
      </c>
      <c r="C266">
        <f t="shared" si="20"/>
        <v>198.43605350946649</v>
      </c>
      <c r="D266" s="6">
        <f t="shared" si="21"/>
        <v>552.20370214189836</v>
      </c>
      <c r="E266" s="6">
        <f t="shared" si="22"/>
        <v>353.76764863243187</v>
      </c>
      <c r="F266" s="2">
        <f t="shared" si="23"/>
        <v>45003.044582102768</v>
      </c>
    </row>
    <row r="267" spans="1:6" x14ac:dyDescent="0.25">
      <c r="A267" s="4">
        <v>46327</v>
      </c>
      <c r="B267" s="2">
        <f t="shared" si="24"/>
        <v>45003.044582102768</v>
      </c>
      <c r="C267">
        <f t="shared" si="20"/>
        <v>196.88832004669959</v>
      </c>
      <c r="D267" s="6">
        <f t="shared" si="21"/>
        <v>552.20370214189836</v>
      </c>
      <c r="E267" s="6">
        <f t="shared" si="22"/>
        <v>355.31538209519874</v>
      </c>
      <c r="F267" s="2">
        <f t="shared" si="23"/>
        <v>44647.729200007569</v>
      </c>
    </row>
    <row r="268" spans="1:6" x14ac:dyDescent="0.25">
      <c r="A268" s="4">
        <v>46357</v>
      </c>
      <c r="B268" s="2">
        <f t="shared" si="24"/>
        <v>44647.729200007569</v>
      </c>
      <c r="C268">
        <f t="shared" si="20"/>
        <v>195.3338152500331</v>
      </c>
      <c r="D268" s="6">
        <f t="shared" si="21"/>
        <v>552.20370214189836</v>
      </c>
      <c r="E268" s="6">
        <f t="shared" si="22"/>
        <v>356.86988689186524</v>
      </c>
      <c r="F268" s="2">
        <f t="shared" si="23"/>
        <v>44290.859313115703</v>
      </c>
    </row>
    <row r="269" spans="1:6" x14ac:dyDescent="0.25">
      <c r="A269" s="4">
        <v>46388</v>
      </c>
      <c r="B269" s="2">
        <f t="shared" si="24"/>
        <v>44290.859313115703</v>
      </c>
      <c r="C269">
        <f t="shared" si="20"/>
        <v>193.77250949488118</v>
      </c>
      <c r="D269" s="6">
        <f t="shared" si="21"/>
        <v>552.20370214189836</v>
      </c>
      <c r="E269" s="6">
        <f t="shared" si="22"/>
        <v>358.43119264701716</v>
      </c>
      <c r="F269" s="2">
        <f t="shared" si="23"/>
        <v>43932.428120468685</v>
      </c>
    </row>
    <row r="270" spans="1:6" x14ac:dyDescent="0.25">
      <c r="A270" s="4">
        <v>46419</v>
      </c>
      <c r="B270" s="2">
        <f t="shared" si="24"/>
        <v>43932.428120468685</v>
      </c>
      <c r="C270">
        <f t="shared" si="20"/>
        <v>192.20437302705048</v>
      </c>
      <c r="D270" s="6">
        <f t="shared" si="21"/>
        <v>552.20370214189836</v>
      </c>
      <c r="E270" s="6">
        <f t="shared" si="22"/>
        <v>359.99932911484791</v>
      </c>
      <c r="F270" s="2">
        <f t="shared" si="23"/>
        <v>43572.428791353836</v>
      </c>
    </row>
    <row r="271" spans="1:6" x14ac:dyDescent="0.25">
      <c r="A271" s="4">
        <v>46447</v>
      </c>
      <c r="B271" s="2">
        <f t="shared" si="24"/>
        <v>43572.428791353836</v>
      </c>
      <c r="C271">
        <f t="shared" si="20"/>
        <v>190.62937596217301</v>
      </c>
      <c r="D271" s="6">
        <f t="shared" si="21"/>
        <v>552.20370214189836</v>
      </c>
      <c r="E271" s="6">
        <f t="shared" si="22"/>
        <v>361.57432617972535</v>
      </c>
      <c r="F271" s="2">
        <f t="shared" si="23"/>
        <v>43210.85446517411</v>
      </c>
    </row>
    <row r="272" spans="1:6" x14ac:dyDescent="0.25">
      <c r="A272" s="4">
        <v>46478</v>
      </c>
      <c r="B272" s="2">
        <f t="shared" si="24"/>
        <v>43210.85446517411</v>
      </c>
      <c r="C272">
        <f t="shared" si="20"/>
        <v>189.04748828513672</v>
      </c>
      <c r="D272" s="6">
        <f t="shared" si="21"/>
        <v>552.20370214189836</v>
      </c>
      <c r="E272" s="6">
        <f t="shared" si="22"/>
        <v>363.15621385676161</v>
      </c>
      <c r="F272" s="2">
        <f t="shared" si="23"/>
        <v>42847.69825131735</v>
      </c>
    </row>
    <row r="273" spans="1:6" x14ac:dyDescent="0.25">
      <c r="A273" s="4">
        <v>46508</v>
      </c>
      <c r="B273" s="2">
        <f t="shared" si="24"/>
        <v>42847.69825131735</v>
      </c>
      <c r="C273">
        <f t="shared" si="20"/>
        <v>187.45867984951337</v>
      </c>
      <c r="D273" s="6">
        <f t="shared" si="21"/>
        <v>552.20370214189836</v>
      </c>
      <c r="E273" s="6">
        <f t="shared" si="22"/>
        <v>364.74502229238499</v>
      </c>
      <c r="F273" s="2">
        <f t="shared" si="23"/>
        <v>42482.953229024963</v>
      </c>
    </row>
    <row r="274" spans="1:6" x14ac:dyDescent="0.25">
      <c r="A274" s="4">
        <v>46539</v>
      </c>
      <c r="B274" s="2">
        <f t="shared" si="24"/>
        <v>42482.953229024963</v>
      </c>
      <c r="C274">
        <f t="shared" si="20"/>
        <v>185.86292037698419</v>
      </c>
      <c r="D274" s="6">
        <f t="shared" si="21"/>
        <v>552.20370214189836</v>
      </c>
      <c r="E274" s="6">
        <f t="shared" si="22"/>
        <v>366.34078176491414</v>
      </c>
      <c r="F274" s="2">
        <f t="shared" si="23"/>
        <v>42116.61244726005</v>
      </c>
    </row>
    <row r="275" spans="1:6" x14ac:dyDescent="0.25">
      <c r="A275" s="4">
        <v>46569</v>
      </c>
      <c r="B275" s="2">
        <f t="shared" si="24"/>
        <v>42116.61244726005</v>
      </c>
      <c r="C275">
        <f t="shared" si="20"/>
        <v>184.2601794567627</v>
      </c>
      <c r="D275" s="6">
        <f t="shared" si="21"/>
        <v>552.20370214189836</v>
      </c>
      <c r="E275" s="6">
        <f t="shared" si="22"/>
        <v>367.94352268513569</v>
      </c>
      <c r="F275" s="2">
        <f t="shared" si="23"/>
        <v>41748.668924574915</v>
      </c>
    </row>
    <row r="276" spans="1:6" x14ac:dyDescent="0.25">
      <c r="A276" s="4">
        <v>46600</v>
      </c>
      <c r="B276" s="2">
        <f t="shared" si="24"/>
        <v>41748.668924574915</v>
      </c>
      <c r="C276">
        <f t="shared" si="20"/>
        <v>182.65042654501522</v>
      </c>
      <c r="D276" s="6">
        <f t="shared" si="21"/>
        <v>552.20370214189836</v>
      </c>
      <c r="E276" s="6">
        <f t="shared" si="22"/>
        <v>369.55327559688317</v>
      </c>
      <c r="F276" s="2">
        <f t="shared" si="23"/>
        <v>41379.115648978033</v>
      </c>
    </row>
    <row r="277" spans="1:6" x14ac:dyDescent="0.25">
      <c r="A277" s="4">
        <v>46631</v>
      </c>
      <c r="B277" s="2">
        <f t="shared" si="24"/>
        <v>41379.115648978033</v>
      </c>
      <c r="C277">
        <f t="shared" si="20"/>
        <v>181.03363096427887</v>
      </c>
      <c r="D277" s="6">
        <f t="shared" si="21"/>
        <v>552.20370214189836</v>
      </c>
      <c r="E277" s="6">
        <f t="shared" si="22"/>
        <v>371.17007117761949</v>
      </c>
      <c r="F277" s="2">
        <f t="shared" si="23"/>
        <v>41007.945577800412</v>
      </c>
    </row>
    <row r="278" spans="1:6" x14ac:dyDescent="0.25">
      <c r="A278" s="4">
        <v>46661</v>
      </c>
      <c r="B278" s="2">
        <f t="shared" si="24"/>
        <v>41007.945577800412</v>
      </c>
      <c r="C278">
        <f t="shared" si="20"/>
        <v>179.4097619028768</v>
      </c>
      <c r="D278" s="6">
        <f t="shared" si="21"/>
        <v>552.20370214189836</v>
      </c>
      <c r="E278" s="6">
        <f t="shared" si="22"/>
        <v>372.79394023902159</v>
      </c>
      <c r="F278" s="2">
        <f t="shared" si="23"/>
        <v>40635.151637561394</v>
      </c>
    </row>
    <row r="279" spans="1:6" x14ac:dyDescent="0.25">
      <c r="A279" s="4">
        <v>46692</v>
      </c>
      <c r="B279" s="2">
        <f t="shared" si="24"/>
        <v>40635.151637561394</v>
      </c>
      <c r="C279">
        <f t="shared" si="20"/>
        <v>177.77878841433107</v>
      </c>
      <c r="D279" s="6">
        <f t="shared" si="21"/>
        <v>552.20370214189836</v>
      </c>
      <c r="E279" s="6">
        <f t="shared" si="22"/>
        <v>374.42491372756729</v>
      </c>
      <c r="F279" s="2">
        <f t="shared" si="23"/>
        <v>40260.726723833825</v>
      </c>
    </row>
    <row r="280" spans="1:6" x14ac:dyDescent="0.25">
      <c r="A280" s="4">
        <v>46722</v>
      </c>
      <c r="B280" s="2">
        <f t="shared" si="24"/>
        <v>40260.726723833825</v>
      </c>
      <c r="C280">
        <f t="shared" si="20"/>
        <v>176.14067941677297</v>
      </c>
      <c r="D280" s="6">
        <f t="shared" si="21"/>
        <v>552.20370214189836</v>
      </c>
      <c r="E280" s="6">
        <f t="shared" si="22"/>
        <v>376.06302272512539</v>
      </c>
      <c r="F280" s="2">
        <f t="shared" si="23"/>
        <v>39884.6637011087</v>
      </c>
    </row>
    <row r="281" spans="1:6" x14ac:dyDescent="0.25">
      <c r="A281" s="4">
        <v>46753</v>
      </c>
      <c r="B281" s="2">
        <f t="shared" si="24"/>
        <v>39884.6637011087</v>
      </c>
      <c r="C281">
        <f t="shared" si="20"/>
        <v>174.49540369235055</v>
      </c>
      <c r="D281" s="6">
        <f t="shared" si="21"/>
        <v>552.20370214189836</v>
      </c>
      <c r="E281" s="6">
        <f t="shared" si="22"/>
        <v>377.70829844954778</v>
      </c>
      <c r="F281" s="2">
        <f t="shared" si="23"/>
        <v>39506.95540265915</v>
      </c>
    </row>
    <row r="282" spans="1:6" x14ac:dyDescent="0.25">
      <c r="A282" s="4">
        <v>46784</v>
      </c>
      <c r="B282" s="2">
        <f t="shared" si="24"/>
        <v>39506.95540265915</v>
      </c>
      <c r="C282">
        <f t="shared" si="20"/>
        <v>172.84292988663375</v>
      </c>
      <c r="D282" s="6">
        <f t="shared" si="21"/>
        <v>552.20370214189836</v>
      </c>
      <c r="E282" s="6">
        <f t="shared" si="22"/>
        <v>379.36077225526458</v>
      </c>
      <c r="F282" s="2">
        <f t="shared" si="23"/>
        <v>39127.594630403888</v>
      </c>
    </row>
    <row r="283" spans="1:6" x14ac:dyDescent="0.25">
      <c r="A283" s="4">
        <v>46813</v>
      </c>
      <c r="B283" s="2">
        <f t="shared" si="24"/>
        <v>39127.594630403888</v>
      </c>
      <c r="C283">
        <f t="shared" si="20"/>
        <v>171.18322650801699</v>
      </c>
      <c r="D283" s="6">
        <f t="shared" si="21"/>
        <v>552.20370214189836</v>
      </c>
      <c r="E283" s="6">
        <f t="shared" si="22"/>
        <v>381.02047563388135</v>
      </c>
      <c r="F283" s="2">
        <f t="shared" si="23"/>
        <v>38746.574154770009</v>
      </c>
    </row>
    <row r="284" spans="1:6" x14ac:dyDescent="0.25">
      <c r="A284" s="4">
        <v>46844</v>
      </c>
      <c r="B284" s="2">
        <f t="shared" si="24"/>
        <v>38746.574154770009</v>
      </c>
      <c r="C284">
        <f t="shared" si="20"/>
        <v>169.51626192711876</v>
      </c>
      <c r="D284" s="6">
        <f t="shared" si="21"/>
        <v>552.20370214189836</v>
      </c>
      <c r="E284" s="6">
        <f t="shared" si="22"/>
        <v>382.6874402147796</v>
      </c>
      <c r="F284" s="2">
        <f t="shared" si="23"/>
        <v>38363.886714555229</v>
      </c>
    </row>
    <row r="285" spans="1:6" x14ac:dyDescent="0.25">
      <c r="A285" s="4">
        <v>46874</v>
      </c>
      <c r="B285" s="2">
        <f t="shared" si="24"/>
        <v>38363.886714555229</v>
      </c>
      <c r="C285">
        <f t="shared" si="20"/>
        <v>167.84200437617912</v>
      </c>
      <c r="D285" s="6">
        <f t="shared" si="21"/>
        <v>552.20370214189836</v>
      </c>
      <c r="E285" s="6">
        <f t="shared" si="22"/>
        <v>384.36169776571921</v>
      </c>
      <c r="F285" s="2">
        <f t="shared" si="23"/>
        <v>37979.525016789506</v>
      </c>
    </row>
    <row r="286" spans="1:6" x14ac:dyDescent="0.25">
      <c r="A286" s="4">
        <v>46905</v>
      </c>
      <c r="B286" s="2">
        <f t="shared" si="24"/>
        <v>37979.525016789506</v>
      </c>
      <c r="C286">
        <f t="shared" si="20"/>
        <v>166.16042194845409</v>
      </c>
      <c r="D286" s="6">
        <f t="shared" si="21"/>
        <v>552.20370214189836</v>
      </c>
      <c r="E286" s="6">
        <f t="shared" si="22"/>
        <v>386.04328019344428</v>
      </c>
      <c r="F286" s="2">
        <f t="shared" si="23"/>
        <v>37593.481736596063</v>
      </c>
    </row>
    <row r="287" spans="1:6" x14ac:dyDescent="0.25">
      <c r="A287" s="4">
        <v>46935</v>
      </c>
      <c r="B287" s="2">
        <f t="shared" si="24"/>
        <v>37593.481736596063</v>
      </c>
      <c r="C287">
        <f t="shared" si="20"/>
        <v>164.47148259760775</v>
      </c>
      <c r="D287" s="6">
        <f t="shared" si="21"/>
        <v>552.20370214189836</v>
      </c>
      <c r="E287" s="6">
        <f t="shared" si="22"/>
        <v>387.73221954429061</v>
      </c>
      <c r="F287" s="2">
        <f t="shared" si="23"/>
        <v>37205.749517051772</v>
      </c>
    </row>
    <row r="288" spans="1:6" x14ac:dyDescent="0.25">
      <c r="A288" s="4">
        <v>46966</v>
      </c>
      <c r="B288" s="2">
        <f t="shared" si="24"/>
        <v>37205.749517051772</v>
      </c>
      <c r="C288">
        <f t="shared" si="20"/>
        <v>162.77515413710148</v>
      </c>
      <c r="D288" s="6">
        <f t="shared" si="21"/>
        <v>552.20370214189836</v>
      </c>
      <c r="E288" s="6">
        <f t="shared" si="22"/>
        <v>389.42854800479688</v>
      </c>
      <c r="F288" s="2">
        <f t="shared" si="23"/>
        <v>36816.320969046974</v>
      </c>
    </row>
    <row r="289" spans="1:6" x14ac:dyDescent="0.25">
      <c r="A289" s="4">
        <v>46997</v>
      </c>
      <c r="B289" s="2">
        <f t="shared" si="24"/>
        <v>36816.320969046974</v>
      </c>
      <c r="C289">
        <f t="shared" si="20"/>
        <v>161.07140423958049</v>
      </c>
      <c r="D289" s="6">
        <f t="shared" si="21"/>
        <v>552.20370214189836</v>
      </c>
      <c r="E289" s="6">
        <f t="shared" si="22"/>
        <v>391.13229790231787</v>
      </c>
      <c r="F289" s="2">
        <f t="shared" si="23"/>
        <v>36425.188671144657</v>
      </c>
    </row>
    <row r="290" spans="1:6" x14ac:dyDescent="0.25">
      <c r="A290" s="4">
        <v>47027</v>
      </c>
      <c r="B290" s="2">
        <f t="shared" si="24"/>
        <v>36425.188671144657</v>
      </c>
      <c r="C290">
        <f t="shared" si="20"/>
        <v>159.36020043625786</v>
      </c>
      <c r="D290" s="6">
        <f t="shared" si="21"/>
        <v>552.20370214189836</v>
      </c>
      <c r="E290" s="6">
        <f t="shared" si="22"/>
        <v>392.84350170564051</v>
      </c>
      <c r="F290" s="2">
        <f t="shared" si="23"/>
        <v>36032.345169439017</v>
      </c>
    </row>
    <row r="291" spans="1:6" x14ac:dyDescent="0.25">
      <c r="A291" s="4">
        <v>47058</v>
      </c>
      <c r="B291" s="2">
        <f t="shared" si="24"/>
        <v>36032.345169439017</v>
      </c>
      <c r="C291">
        <f t="shared" si="20"/>
        <v>157.64151011629568</v>
      </c>
      <c r="D291" s="6">
        <f t="shared" si="21"/>
        <v>552.20370214189836</v>
      </c>
      <c r="E291" s="6">
        <f t="shared" si="22"/>
        <v>394.56219202560271</v>
      </c>
      <c r="F291" s="2">
        <f t="shared" si="23"/>
        <v>35637.782977413415</v>
      </c>
    </row>
    <row r="292" spans="1:6" x14ac:dyDescent="0.25">
      <c r="A292" s="4">
        <v>47088</v>
      </c>
      <c r="B292" s="2">
        <f t="shared" si="24"/>
        <v>35637.782977413415</v>
      </c>
      <c r="C292">
        <f t="shared" si="20"/>
        <v>155.91530052618367</v>
      </c>
      <c r="D292" s="6">
        <f t="shared" si="21"/>
        <v>552.20370214189836</v>
      </c>
      <c r="E292" s="6">
        <f t="shared" si="22"/>
        <v>396.28840161571469</v>
      </c>
      <c r="F292" s="2">
        <f t="shared" si="23"/>
        <v>35241.494575797704</v>
      </c>
    </row>
    <row r="293" spans="1:6" x14ac:dyDescent="0.25">
      <c r="A293" s="4">
        <v>47119</v>
      </c>
      <c r="B293" s="2">
        <f t="shared" si="24"/>
        <v>35241.494575797704</v>
      </c>
      <c r="C293">
        <f t="shared" si="20"/>
        <v>154.18153876911495</v>
      </c>
      <c r="D293" s="6">
        <f t="shared" si="21"/>
        <v>552.20370214189836</v>
      </c>
      <c r="E293" s="6">
        <f t="shared" si="22"/>
        <v>398.02216337278344</v>
      </c>
      <c r="F293" s="2">
        <f t="shared" si="23"/>
        <v>34843.472412424919</v>
      </c>
    </row>
    <row r="294" spans="1:6" x14ac:dyDescent="0.25">
      <c r="A294" s="4">
        <v>47150</v>
      </c>
      <c r="B294" s="2">
        <f t="shared" si="24"/>
        <v>34843.472412424919</v>
      </c>
      <c r="C294">
        <f t="shared" si="20"/>
        <v>152.44019180435902</v>
      </c>
      <c r="D294" s="6">
        <f t="shared" si="21"/>
        <v>552.20370214189836</v>
      </c>
      <c r="E294" s="6">
        <f t="shared" si="22"/>
        <v>399.76351033753934</v>
      </c>
      <c r="F294" s="2">
        <f t="shared" si="23"/>
        <v>34443.708902087383</v>
      </c>
    </row>
    <row r="295" spans="1:6" x14ac:dyDescent="0.25">
      <c r="A295" s="4">
        <v>47178</v>
      </c>
      <c r="B295" s="2">
        <f t="shared" si="24"/>
        <v>34443.708902087383</v>
      </c>
      <c r="C295">
        <f t="shared" si="20"/>
        <v>150.69122644663227</v>
      </c>
      <c r="D295" s="6">
        <f t="shared" si="21"/>
        <v>552.20370214189836</v>
      </c>
      <c r="E295" s="6">
        <f t="shared" si="22"/>
        <v>401.51247569526606</v>
      </c>
      <c r="F295" s="2">
        <f t="shared" si="23"/>
        <v>34042.196426392118</v>
      </c>
    </row>
    <row r="296" spans="1:6" x14ac:dyDescent="0.25">
      <c r="A296" s="4">
        <v>47209</v>
      </c>
      <c r="B296" s="2">
        <f t="shared" si="24"/>
        <v>34042.196426392118</v>
      </c>
      <c r="C296">
        <f t="shared" si="20"/>
        <v>148.93460936546549</v>
      </c>
      <c r="D296" s="6">
        <f t="shared" si="21"/>
        <v>552.20370214189836</v>
      </c>
      <c r="E296" s="6">
        <f t="shared" si="22"/>
        <v>403.2690927764329</v>
      </c>
      <c r="F296" s="2">
        <f t="shared" si="23"/>
        <v>33638.927333615684</v>
      </c>
    </row>
    <row r="297" spans="1:6" x14ac:dyDescent="0.25">
      <c r="A297" s="4">
        <v>47239</v>
      </c>
      <c r="B297" s="2">
        <f t="shared" si="24"/>
        <v>33638.927333615684</v>
      </c>
      <c r="C297">
        <f t="shared" si="20"/>
        <v>147.17030708456861</v>
      </c>
      <c r="D297" s="6">
        <f t="shared" si="21"/>
        <v>552.20370214189836</v>
      </c>
      <c r="E297" s="6">
        <f t="shared" si="22"/>
        <v>405.03339505732976</v>
      </c>
      <c r="F297" s="2">
        <f t="shared" si="23"/>
        <v>33233.893938558351</v>
      </c>
    </row>
    <row r="298" spans="1:6" x14ac:dyDescent="0.25">
      <c r="A298" s="4">
        <v>47270</v>
      </c>
      <c r="B298" s="2">
        <f t="shared" si="24"/>
        <v>33233.893938558351</v>
      </c>
      <c r="C298">
        <f t="shared" si="20"/>
        <v>145.39828598119277</v>
      </c>
      <c r="D298" s="6">
        <f t="shared" si="21"/>
        <v>552.20370214189836</v>
      </c>
      <c r="E298" s="6">
        <f t="shared" si="22"/>
        <v>406.80541616070559</v>
      </c>
      <c r="F298" s="2">
        <f t="shared" si="23"/>
        <v>32827.088522397644</v>
      </c>
    </row>
    <row r="299" spans="1:6" x14ac:dyDescent="0.25">
      <c r="A299" s="4">
        <v>47300</v>
      </c>
      <c r="B299" s="2">
        <f t="shared" si="24"/>
        <v>32827.088522397644</v>
      </c>
      <c r="C299">
        <f t="shared" si="20"/>
        <v>143.61851228548969</v>
      </c>
      <c r="D299" s="6">
        <f t="shared" si="21"/>
        <v>552.20370214189836</v>
      </c>
      <c r="E299" s="6">
        <f t="shared" si="22"/>
        <v>408.58518985640865</v>
      </c>
      <c r="F299" s="2">
        <f t="shared" si="23"/>
        <v>32418.503332541237</v>
      </c>
    </row>
    <row r="300" spans="1:6" x14ac:dyDescent="0.25">
      <c r="A300" s="4">
        <v>47331</v>
      </c>
      <c r="B300" s="2">
        <f t="shared" si="24"/>
        <v>32418.503332541237</v>
      </c>
      <c r="C300">
        <f t="shared" si="20"/>
        <v>141.8309520798679</v>
      </c>
      <c r="D300" s="6">
        <f t="shared" si="21"/>
        <v>552.20370214189836</v>
      </c>
      <c r="E300" s="6">
        <f t="shared" si="22"/>
        <v>410.37275006203049</v>
      </c>
      <c r="F300" s="2">
        <f t="shared" si="23"/>
        <v>32008.130582479207</v>
      </c>
    </row>
    <row r="301" spans="1:6" x14ac:dyDescent="0.25">
      <c r="A301" s="4">
        <v>47362</v>
      </c>
      <c r="B301" s="2">
        <f t="shared" si="24"/>
        <v>32008.130582479207</v>
      </c>
      <c r="C301">
        <f t="shared" si="20"/>
        <v>140.03557129834653</v>
      </c>
      <c r="D301" s="6">
        <f t="shared" si="21"/>
        <v>552.20370214189836</v>
      </c>
      <c r="E301" s="6">
        <f t="shared" si="22"/>
        <v>412.16813084355181</v>
      </c>
      <c r="F301" s="2">
        <f t="shared" si="23"/>
        <v>31595.962451635656</v>
      </c>
    </row>
    <row r="302" spans="1:6" x14ac:dyDescent="0.25">
      <c r="A302" s="4">
        <v>47392</v>
      </c>
      <c r="B302" s="2">
        <f t="shared" si="24"/>
        <v>31595.962451635656</v>
      </c>
      <c r="C302">
        <f t="shared" si="20"/>
        <v>138.23233572590598</v>
      </c>
      <c r="D302" s="6">
        <f t="shared" si="21"/>
        <v>552.20370214189836</v>
      </c>
      <c r="E302" s="6">
        <f t="shared" si="22"/>
        <v>413.97136641599241</v>
      </c>
      <c r="F302" s="2">
        <f t="shared" si="23"/>
        <v>31181.991085219663</v>
      </c>
    </row>
    <row r="303" spans="1:6" x14ac:dyDescent="0.25">
      <c r="A303" s="4">
        <v>47423</v>
      </c>
      <c r="B303" s="2">
        <f t="shared" si="24"/>
        <v>31181.991085219663</v>
      </c>
      <c r="C303">
        <f t="shared" si="20"/>
        <v>136.421210997836</v>
      </c>
      <c r="D303" s="6">
        <f t="shared" si="21"/>
        <v>552.20370214189836</v>
      </c>
      <c r="E303" s="6">
        <f t="shared" si="22"/>
        <v>415.78249114406236</v>
      </c>
      <c r="F303" s="2">
        <f t="shared" si="23"/>
        <v>30766.208594075601</v>
      </c>
    </row>
    <row r="304" spans="1:6" x14ac:dyDescent="0.25">
      <c r="A304" s="4">
        <v>47453</v>
      </c>
      <c r="B304" s="2">
        <f t="shared" si="24"/>
        <v>30766.208594075601</v>
      </c>
      <c r="C304">
        <f t="shared" si="20"/>
        <v>134.60216259908074</v>
      </c>
      <c r="D304" s="6">
        <f t="shared" si="21"/>
        <v>552.20370214189836</v>
      </c>
      <c r="E304" s="6">
        <f t="shared" si="22"/>
        <v>417.60153954281759</v>
      </c>
      <c r="F304" s="2">
        <f t="shared" si="23"/>
        <v>30348.607054532782</v>
      </c>
    </row>
    <row r="305" spans="1:6" x14ac:dyDescent="0.25">
      <c r="A305" s="4">
        <v>47484</v>
      </c>
      <c r="B305" s="2">
        <f t="shared" si="24"/>
        <v>30348.607054532782</v>
      </c>
      <c r="C305">
        <f t="shared" si="20"/>
        <v>132.77515586358092</v>
      </c>
      <c r="D305" s="6">
        <f t="shared" si="21"/>
        <v>552.20370214189836</v>
      </c>
      <c r="E305" s="6">
        <f t="shared" si="22"/>
        <v>419.42854627831741</v>
      </c>
      <c r="F305" s="2">
        <f t="shared" si="23"/>
        <v>29929.178508254463</v>
      </c>
    </row>
    <row r="306" spans="1:6" x14ac:dyDescent="0.25">
      <c r="A306" s="4">
        <v>47515</v>
      </c>
      <c r="B306" s="2">
        <f t="shared" si="24"/>
        <v>29929.178508254463</v>
      </c>
      <c r="C306">
        <f t="shared" si="20"/>
        <v>130.94015597361326</v>
      </c>
      <c r="D306" s="6">
        <f t="shared" si="21"/>
        <v>552.20370214189836</v>
      </c>
      <c r="E306" s="6">
        <f t="shared" si="22"/>
        <v>421.26354616828507</v>
      </c>
      <c r="F306" s="2">
        <f t="shared" si="23"/>
        <v>29507.914962086179</v>
      </c>
    </row>
    <row r="307" spans="1:6" x14ac:dyDescent="0.25">
      <c r="A307" s="4">
        <v>47543</v>
      </c>
      <c r="B307" s="2">
        <f t="shared" si="24"/>
        <v>29507.914962086179</v>
      </c>
      <c r="C307">
        <f t="shared" si="20"/>
        <v>129.09712795912702</v>
      </c>
      <c r="D307" s="6">
        <f t="shared" si="21"/>
        <v>552.20370214189836</v>
      </c>
      <c r="E307" s="6">
        <f t="shared" si="22"/>
        <v>423.10657418277134</v>
      </c>
      <c r="F307" s="2">
        <f t="shared" si="23"/>
        <v>29084.808387903409</v>
      </c>
    </row>
    <row r="308" spans="1:6" x14ac:dyDescent="0.25">
      <c r="A308" s="4">
        <v>47574</v>
      </c>
      <c r="B308" s="2">
        <f t="shared" si="24"/>
        <v>29084.808387903409</v>
      </c>
      <c r="C308">
        <f t="shared" si="20"/>
        <v>127.2460366970774</v>
      </c>
      <c r="D308" s="6">
        <f t="shared" si="21"/>
        <v>552.20370214189836</v>
      </c>
      <c r="E308" s="6">
        <f t="shared" si="22"/>
        <v>424.95766544482098</v>
      </c>
      <c r="F308" s="2">
        <f t="shared" si="23"/>
        <v>28659.850722458588</v>
      </c>
    </row>
    <row r="309" spans="1:6" x14ac:dyDescent="0.25">
      <c r="A309" s="4">
        <v>47604</v>
      </c>
      <c r="B309" s="2">
        <f t="shared" si="24"/>
        <v>28659.850722458588</v>
      </c>
      <c r="C309">
        <f t="shared" si="20"/>
        <v>125.3868469107563</v>
      </c>
      <c r="D309" s="6">
        <f t="shared" si="21"/>
        <v>552.20370214189836</v>
      </c>
      <c r="E309" s="6">
        <f t="shared" si="22"/>
        <v>426.81685523114209</v>
      </c>
      <c r="F309" s="2">
        <f t="shared" si="23"/>
        <v>28233.033867227445</v>
      </c>
    </row>
    <row r="310" spans="1:6" x14ac:dyDescent="0.25">
      <c r="A310" s="4">
        <v>47635</v>
      </c>
      <c r="B310" s="2">
        <f t="shared" si="24"/>
        <v>28233.033867227445</v>
      </c>
      <c r="C310">
        <f t="shared" si="20"/>
        <v>123.51952316912006</v>
      </c>
      <c r="D310" s="6">
        <f t="shared" si="21"/>
        <v>552.20370214189836</v>
      </c>
      <c r="E310" s="6">
        <f t="shared" si="22"/>
        <v>428.68417897277828</v>
      </c>
      <c r="F310" s="2">
        <f t="shared" si="23"/>
        <v>27804.349688254668</v>
      </c>
    </row>
    <row r="311" spans="1:6" x14ac:dyDescent="0.25">
      <c r="A311" s="4">
        <v>47665</v>
      </c>
      <c r="B311" s="2">
        <f t="shared" si="24"/>
        <v>27804.349688254668</v>
      </c>
      <c r="C311">
        <f t="shared" si="20"/>
        <v>121.64402988611415</v>
      </c>
      <c r="D311" s="6">
        <f t="shared" si="21"/>
        <v>552.20370214189836</v>
      </c>
      <c r="E311" s="6">
        <f t="shared" si="22"/>
        <v>430.55967225578422</v>
      </c>
      <c r="F311" s="2">
        <f t="shared" si="23"/>
        <v>27373.790015998882</v>
      </c>
    </row>
    <row r="312" spans="1:6" x14ac:dyDescent="0.25">
      <c r="A312" s="4">
        <v>47696</v>
      </c>
      <c r="B312" s="2">
        <f t="shared" si="24"/>
        <v>27373.790015998882</v>
      </c>
      <c r="C312">
        <f t="shared" si="20"/>
        <v>119.7603313199951</v>
      </c>
      <c r="D312" s="6">
        <f t="shared" si="21"/>
        <v>552.20370214189836</v>
      </c>
      <c r="E312" s="6">
        <f t="shared" si="22"/>
        <v>432.44337082190327</v>
      </c>
      <c r="F312" s="2">
        <f t="shared" si="23"/>
        <v>26941.346645176978</v>
      </c>
    </row>
    <row r="313" spans="1:6" x14ac:dyDescent="0.25">
      <c r="A313" s="4">
        <v>47727</v>
      </c>
      <c r="B313" s="2">
        <f t="shared" si="24"/>
        <v>26941.346645176978</v>
      </c>
      <c r="C313">
        <f t="shared" si="20"/>
        <v>117.86839157264927</v>
      </c>
      <c r="D313" s="6">
        <f t="shared" si="21"/>
        <v>552.20370214189836</v>
      </c>
      <c r="E313" s="6">
        <f t="shared" si="22"/>
        <v>434.33531056924909</v>
      </c>
      <c r="F313" s="2">
        <f t="shared" si="23"/>
        <v>26507.011334607731</v>
      </c>
    </row>
    <row r="314" spans="1:6" x14ac:dyDescent="0.25">
      <c r="A314" s="4">
        <v>47757</v>
      </c>
      <c r="B314" s="2">
        <f t="shared" si="24"/>
        <v>26507.011334607731</v>
      </c>
      <c r="C314">
        <f t="shared" si="20"/>
        <v>115.96817458890881</v>
      </c>
      <c r="D314" s="6">
        <f t="shared" si="21"/>
        <v>552.20370214189836</v>
      </c>
      <c r="E314" s="6">
        <f t="shared" si="22"/>
        <v>436.23552755298954</v>
      </c>
      <c r="F314" s="2">
        <f t="shared" si="23"/>
        <v>26070.775807054742</v>
      </c>
    </row>
    <row r="315" spans="1:6" x14ac:dyDescent="0.25">
      <c r="A315" s="4">
        <v>47788</v>
      </c>
      <c r="B315" s="2">
        <f t="shared" si="24"/>
        <v>26070.775807054742</v>
      </c>
      <c r="C315">
        <f t="shared" si="20"/>
        <v>114.05964415586449</v>
      </c>
      <c r="D315" s="6">
        <f t="shared" si="21"/>
        <v>552.20370214189836</v>
      </c>
      <c r="E315" s="6">
        <f t="shared" si="22"/>
        <v>438.14405798603389</v>
      </c>
      <c r="F315" s="2">
        <f t="shared" si="23"/>
        <v>25632.631749068707</v>
      </c>
    </row>
    <row r="316" spans="1:6" x14ac:dyDescent="0.25">
      <c r="A316" s="4">
        <v>47818</v>
      </c>
      <c r="B316" s="2">
        <f t="shared" si="24"/>
        <v>25632.631749068707</v>
      </c>
      <c r="C316">
        <f t="shared" si="20"/>
        <v>112.14276390217559</v>
      </c>
      <c r="D316" s="6">
        <f t="shared" si="21"/>
        <v>552.20370214189836</v>
      </c>
      <c r="E316" s="6">
        <f t="shared" si="22"/>
        <v>440.06093823972276</v>
      </c>
      <c r="F316" s="2">
        <f t="shared" si="23"/>
        <v>25192.570810828984</v>
      </c>
    </row>
    <row r="317" spans="1:6" x14ac:dyDescent="0.25">
      <c r="A317" s="4">
        <v>47849</v>
      </c>
      <c r="B317" s="2">
        <f t="shared" si="24"/>
        <v>25192.570810828984</v>
      </c>
      <c r="C317">
        <f t="shared" si="20"/>
        <v>110.2174972973768</v>
      </c>
      <c r="D317" s="6">
        <f t="shared" si="21"/>
        <v>552.20370214189836</v>
      </c>
      <c r="E317" s="6">
        <f t="shared" si="22"/>
        <v>441.98620484452158</v>
      </c>
      <c r="F317" s="2">
        <f t="shared" si="23"/>
        <v>24750.584605984463</v>
      </c>
    </row>
    <row r="318" spans="1:6" x14ac:dyDescent="0.25">
      <c r="A318" s="4">
        <v>47880</v>
      </c>
      <c r="B318" s="2">
        <f t="shared" si="24"/>
        <v>24750.584605984463</v>
      </c>
      <c r="C318">
        <f t="shared" si="20"/>
        <v>108.28380765118202</v>
      </c>
      <c r="D318" s="6">
        <f t="shared" si="21"/>
        <v>552.20370214189836</v>
      </c>
      <c r="E318" s="6">
        <f t="shared" si="22"/>
        <v>443.91989449071633</v>
      </c>
      <c r="F318" s="2">
        <f t="shared" si="23"/>
        <v>24306.664711493748</v>
      </c>
    </row>
    <row r="319" spans="1:6" x14ac:dyDescent="0.25">
      <c r="A319" s="4">
        <v>47908</v>
      </c>
      <c r="B319" s="2">
        <f t="shared" si="24"/>
        <v>24306.664711493748</v>
      </c>
      <c r="C319">
        <f t="shared" si="20"/>
        <v>106.34165811278514</v>
      </c>
      <c r="D319" s="6">
        <f t="shared" si="21"/>
        <v>552.20370214189836</v>
      </c>
      <c r="E319" s="6">
        <f t="shared" si="22"/>
        <v>445.86204402911324</v>
      </c>
      <c r="F319" s="2">
        <f t="shared" si="23"/>
        <v>23860.802667464635</v>
      </c>
    </row>
    <row r="320" spans="1:6" x14ac:dyDescent="0.25">
      <c r="A320" s="4">
        <v>47939</v>
      </c>
      <c r="B320" s="2">
        <f t="shared" si="24"/>
        <v>23860.802667464635</v>
      </c>
      <c r="C320">
        <f t="shared" si="20"/>
        <v>104.39101167015777</v>
      </c>
      <c r="D320" s="6">
        <f t="shared" si="21"/>
        <v>552.20370214189836</v>
      </c>
      <c r="E320" s="6">
        <f t="shared" si="22"/>
        <v>447.81269047174061</v>
      </c>
      <c r="F320" s="2">
        <f t="shared" si="23"/>
        <v>23412.989976992896</v>
      </c>
    </row>
    <row r="321" spans="1:6" x14ac:dyDescent="0.25">
      <c r="A321" s="4">
        <v>47969</v>
      </c>
      <c r="B321" s="2">
        <f t="shared" si="24"/>
        <v>23412.989976992896</v>
      </c>
      <c r="C321">
        <f t="shared" si="20"/>
        <v>102.43183114934391</v>
      </c>
      <c r="D321" s="6">
        <f t="shared" si="21"/>
        <v>552.20370214189836</v>
      </c>
      <c r="E321" s="6">
        <f t="shared" si="22"/>
        <v>449.77187099255445</v>
      </c>
      <c r="F321" s="2">
        <f t="shared" si="23"/>
        <v>22963.218106000342</v>
      </c>
    </row>
    <row r="322" spans="1:6" x14ac:dyDescent="0.25">
      <c r="A322" s="4">
        <v>48000</v>
      </c>
      <c r="B322" s="2">
        <f t="shared" si="24"/>
        <v>22963.218106000342</v>
      </c>
      <c r="C322">
        <f t="shared" si="20"/>
        <v>100.46407921375149</v>
      </c>
      <c r="D322" s="6">
        <f t="shared" si="21"/>
        <v>552.20370214189836</v>
      </c>
      <c r="E322" s="6">
        <f t="shared" si="22"/>
        <v>451.7396229281469</v>
      </c>
      <c r="F322" s="2">
        <f t="shared" si="23"/>
        <v>22511.478483072195</v>
      </c>
    </row>
    <row r="323" spans="1:6" x14ac:dyDescent="0.25">
      <c r="A323" s="4">
        <v>48030</v>
      </c>
      <c r="B323" s="2">
        <f t="shared" si="24"/>
        <v>22511.478483072195</v>
      </c>
      <c r="C323">
        <f t="shared" si="20"/>
        <v>98.487718363440848</v>
      </c>
      <c r="D323" s="6">
        <f t="shared" si="21"/>
        <v>552.20370214189836</v>
      </c>
      <c r="E323" s="6">
        <f t="shared" si="22"/>
        <v>453.71598377845748</v>
      </c>
      <c r="F323" s="2">
        <f t="shared" si="23"/>
        <v>22057.762499293738</v>
      </c>
    </row>
    <row r="324" spans="1:6" x14ac:dyDescent="0.25">
      <c r="A324" s="4">
        <v>48061</v>
      </c>
      <c r="B324" s="2">
        <f t="shared" si="24"/>
        <v>22057.762499293738</v>
      </c>
      <c r="C324">
        <f t="shared" si="20"/>
        <v>96.502710934410089</v>
      </c>
      <c r="D324" s="6">
        <f t="shared" si="21"/>
        <v>552.20370214189836</v>
      </c>
      <c r="E324" s="6">
        <f t="shared" si="22"/>
        <v>455.7009912074883</v>
      </c>
      <c r="F324" s="2">
        <f t="shared" si="23"/>
        <v>21602.061508086248</v>
      </c>
    </row>
    <row r="325" spans="1:6" x14ac:dyDescent="0.25">
      <c r="A325" s="4">
        <v>48092</v>
      </c>
      <c r="B325" s="2">
        <f t="shared" si="24"/>
        <v>21602.061508086248</v>
      </c>
      <c r="C325">
        <f t="shared" si="20"/>
        <v>94.509019097877328</v>
      </c>
      <c r="D325" s="6">
        <f t="shared" si="21"/>
        <v>552.20370214189836</v>
      </c>
      <c r="E325" s="6">
        <f t="shared" si="22"/>
        <v>457.69468304402102</v>
      </c>
      <c r="F325" s="2">
        <f t="shared" si="23"/>
        <v>21144.366825042227</v>
      </c>
    </row>
    <row r="326" spans="1:6" x14ac:dyDescent="0.25">
      <c r="A326" s="4">
        <v>48122</v>
      </c>
      <c r="B326" s="2">
        <f t="shared" si="24"/>
        <v>21144.366825042227</v>
      </c>
      <c r="C326">
        <f t="shared" si="20"/>
        <v>92.506604859559729</v>
      </c>
      <c r="D326" s="6">
        <f t="shared" si="21"/>
        <v>552.20370214189836</v>
      </c>
      <c r="E326" s="6">
        <f t="shared" si="22"/>
        <v>459.69709728233863</v>
      </c>
      <c r="F326" s="2">
        <f t="shared" si="23"/>
        <v>20684.669727759887</v>
      </c>
    </row>
    <row r="327" spans="1:6" x14ac:dyDescent="0.25">
      <c r="A327" s="4">
        <v>48153</v>
      </c>
      <c r="B327" s="2">
        <f t="shared" si="24"/>
        <v>20684.669727759887</v>
      </c>
      <c r="C327">
        <f t="shared" si="20"/>
        <v>90.495430058949495</v>
      </c>
      <c r="D327" s="6">
        <f t="shared" si="21"/>
        <v>552.20370214189836</v>
      </c>
      <c r="E327" s="6">
        <f t="shared" si="22"/>
        <v>461.70827208294884</v>
      </c>
      <c r="F327" s="2">
        <f t="shared" si="23"/>
        <v>20222.961455676937</v>
      </c>
    </row>
    <row r="328" spans="1:6" x14ac:dyDescent="0.25">
      <c r="A328" s="4">
        <v>48183</v>
      </c>
      <c r="B328" s="2">
        <f t="shared" si="24"/>
        <v>20222.961455676937</v>
      </c>
      <c r="C328">
        <f t="shared" si="20"/>
        <v>88.475456368586592</v>
      </c>
      <c r="D328" s="6">
        <f t="shared" si="21"/>
        <v>552.20370214189836</v>
      </c>
      <c r="E328" s="6">
        <f t="shared" si="22"/>
        <v>463.72824577331176</v>
      </c>
      <c r="F328" s="2">
        <f t="shared" si="23"/>
        <v>19759.233209903625</v>
      </c>
    </row>
    <row r="329" spans="1:6" x14ac:dyDescent="0.25">
      <c r="A329" s="4">
        <v>48214</v>
      </c>
      <c r="B329" s="2">
        <f t="shared" si="24"/>
        <v>19759.233209903625</v>
      </c>
      <c r="C329">
        <f t="shared" ref="C329:C367" si="25">B329*($B$4/12)</f>
        <v>86.446645293328345</v>
      </c>
      <c r="D329" s="6">
        <f t="shared" ref="D329:D367" si="26">$B$5</f>
        <v>552.20370214189836</v>
      </c>
      <c r="E329" s="6">
        <f t="shared" ref="E329:E367" si="27">D329-C329</f>
        <v>465.75705684857002</v>
      </c>
      <c r="F329" s="2">
        <f t="shared" ref="F329:F367" si="28">B329-E329</f>
        <v>19293.476153055053</v>
      </c>
    </row>
    <row r="330" spans="1:6" x14ac:dyDescent="0.25">
      <c r="A330" s="4">
        <v>48245</v>
      </c>
      <c r="B330" s="2">
        <f t="shared" ref="B330:B367" si="29">F329</f>
        <v>19293.476153055053</v>
      </c>
      <c r="C330">
        <f t="shared" si="25"/>
        <v>84.408958169615843</v>
      </c>
      <c r="D330" s="6">
        <f t="shared" si="26"/>
        <v>552.20370214189836</v>
      </c>
      <c r="E330" s="6">
        <f t="shared" si="27"/>
        <v>467.7947439722825</v>
      </c>
      <c r="F330" s="2">
        <f t="shared" si="28"/>
        <v>18825.681409082772</v>
      </c>
    </row>
    <row r="331" spans="1:6" x14ac:dyDescent="0.25">
      <c r="A331" s="4">
        <v>48274</v>
      </c>
      <c r="B331" s="2">
        <f t="shared" si="29"/>
        <v>18825.681409082772</v>
      </c>
      <c r="C331">
        <f t="shared" si="25"/>
        <v>82.362356164737122</v>
      </c>
      <c r="D331" s="6">
        <f t="shared" si="26"/>
        <v>552.20370214189836</v>
      </c>
      <c r="E331" s="6">
        <f t="shared" si="27"/>
        <v>469.84134597716127</v>
      </c>
      <c r="F331" s="2">
        <f t="shared" si="28"/>
        <v>18355.84006310561</v>
      </c>
    </row>
    <row r="332" spans="1:6" x14ac:dyDescent="0.25">
      <c r="A332" s="4">
        <v>48305</v>
      </c>
      <c r="B332" s="2">
        <f t="shared" si="29"/>
        <v>18355.84006310561</v>
      </c>
      <c r="C332">
        <f t="shared" si="25"/>
        <v>80.306800276087031</v>
      </c>
      <c r="D332" s="6">
        <f t="shared" si="26"/>
        <v>552.20370214189836</v>
      </c>
      <c r="E332" s="6">
        <f t="shared" si="27"/>
        <v>471.89690186581134</v>
      </c>
      <c r="F332" s="2">
        <f t="shared" si="28"/>
        <v>17883.9431612398</v>
      </c>
    </row>
    <row r="333" spans="1:6" x14ac:dyDescent="0.25">
      <c r="A333" s="4">
        <v>48335</v>
      </c>
      <c r="B333" s="2">
        <f t="shared" si="29"/>
        <v>17883.9431612398</v>
      </c>
      <c r="C333">
        <f t="shared" si="25"/>
        <v>78.242251330424125</v>
      </c>
      <c r="D333" s="6">
        <f t="shared" si="26"/>
        <v>552.20370214189836</v>
      </c>
      <c r="E333" s="6">
        <f t="shared" si="27"/>
        <v>473.96145081147426</v>
      </c>
      <c r="F333" s="2">
        <f t="shared" si="28"/>
        <v>17409.981710428325</v>
      </c>
    </row>
    <row r="334" spans="1:6" x14ac:dyDescent="0.25">
      <c r="A334" s="4">
        <v>48366</v>
      </c>
      <c r="B334" s="2">
        <f t="shared" si="29"/>
        <v>17409.981710428325</v>
      </c>
      <c r="C334">
        <f t="shared" si="25"/>
        <v>76.16866998312392</v>
      </c>
      <c r="D334" s="6">
        <f t="shared" si="26"/>
        <v>552.20370214189836</v>
      </c>
      <c r="E334" s="6">
        <f t="shared" si="27"/>
        <v>476.03503215877447</v>
      </c>
      <c r="F334" s="2">
        <f t="shared" si="28"/>
        <v>16933.946678269549</v>
      </c>
    </row>
    <row r="335" spans="1:6" x14ac:dyDescent="0.25">
      <c r="A335" s="4">
        <v>48396</v>
      </c>
      <c r="B335" s="2">
        <f t="shared" si="29"/>
        <v>16933.946678269549</v>
      </c>
      <c r="C335">
        <f t="shared" si="25"/>
        <v>74.086016717429274</v>
      </c>
      <c r="D335" s="6">
        <f t="shared" si="26"/>
        <v>552.20370214189836</v>
      </c>
      <c r="E335" s="6">
        <f t="shared" si="27"/>
        <v>478.11768542446907</v>
      </c>
      <c r="F335" s="2">
        <f t="shared" si="28"/>
        <v>16455.828992845079</v>
      </c>
    </row>
    <row r="336" spans="1:6" x14ac:dyDescent="0.25">
      <c r="A336" s="4">
        <v>48427</v>
      </c>
      <c r="B336" s="2">
        <f t="shared" si="29"/>
        <v>16455.828992845079</v>
      </c>
      <c r="C336">
        <f t="shared" si="25"/>
        <v>71.994251843697214</v>
      </c>
      <c r="D336" s="6">
        <f t="shared" si="26"/>
        <v>552.20370214189836</v>
      </c>
      <c r="E336" s="6">
        <f t="shared" si="27"/>
        <v>480.20945029820115</v>
      </c>
      <c r="F336" s="2">
        <f t="shared" si="28"/>
        <v>15975.619542546878</v>
      </c>
    </row>
    <row r="337" spans="1:6" x14ac:dyDescent="0.25">
      <c r="A337" s="4">
        <v>48458</v>
      </c>
      <c r="B337" s="2">
        <f t="shared" si="29"/>
        <v>15975.619542546878</v>
      </c>
      <c r="C337">
        <f t="shared" si="25"/>
        <v>69.893335498642585</v>
      </c>
      <c r="D337" s="6">
        <f t="shared" si="26"/>
        <v>552.20370214189836</v>
      </c>
      <c r="E337" s="6">
        <f t="shared" si="27"/>
        <v>482.31036664325575</v>
      </c>
      <c r="F337" s="2">
        <f t="shared" si="28"/>
        <v>15493.309175903622</v>
      </c>
    </row>
    <row r="338" spans="1:6" x14ac:dyDescent="0.25">
      <c r="A338" s="4">
        <v>48488</v>
      </c>
      <c r="B338" s="2">
        <f t="shared" si="29"/>
        <v>15493.309175903622</v>
      </c>
      <c r="C338">
        <f t="shared" si="25"/>
        <v>67.783227644578332</v>
      </c>
      <c r="D338" s="6">
        <f t="shared" si="26"/>
        <v>552.20370214189836</v>
      </c>
      <c r="E338" s="6">
        <f t="shared" si="27"/>
        <v>484.42047449732001</v>
      </c>
      <c r="F338" s="2">
        <f t="shared" si="28"/>
        <v>15008.888701406302</v>
      </c>
    </row>
    <row r="339" spans="1:6" x14ac:dyDescent="0.25">
      <c r="A339" s="4">
        <v>48519</v>
      </c>
      <c r="B339" s="2">
        <f t="shared" si="29"/>
        <v>15008.888701406302</v>
      </c>
      <c r="C339">
        <f t="shared" si="25"/>
        <v>65.663888068652568</v>
      </c>
      <c r="D339" s="6">
        <f t="shared" si="26"/>
        <v>552.20370214189836</v>
      </c>
      <c r="E339" s="6">
        <f t="shared" si="27"/>
        <v>486.53981407324579</v>
      </c>
      <c r="F339" s="2">
        <f t="shared" si="28"/>
        <v>14522.348887333057</v>
      </c>
    </row>
    <row r="340" spans="1:6" x14ac:dyDescent="0.25">
      <c r="A340" s="4">
        <v>48549</v>
      </c>
      <c r="B340" s="2">
        <f t="shared" si="29"/>
        <v>14522.348887333057</v>
      </c>
      <c r="C340">
        <f t="shared" si="25"/>
        <v>63.535276382082117</v>
      </c>
      <c r="D340" s="6">
        <f t="shared" si="26"/>
        <v>552.20370214189836</v>
      </c>
      <c r="E340" s="6">
        <f t="shared" si="27"/>
        <v>488.66842575981627</v>
      </c>
      <c r="F340" s="2">
        <f t="shared" si="28"/>
        <v>14033.68046157324</v>
      </c>
    </row>
    <row r="341" spans="1:6" x14ac:dyDescent="0.25">
      <c r="A341" s="4">
        <v>48580</v>
      </c>
      <c r="B341" s="2">
        <f t="shared" si="29"/>
        <v>14033.68046157324</v>
      </c>
      <c r="C341">
        <f t="shared" si="25"/>
        <v>61.397352019382922</v>
      </c>
      <c r="D341" s="6">
        <f t="shared" si="26"/>
        <v>552.20370214189836</v>
      </c>
      <c r="E341" s="6">
        <f t="shared" si="27"/>
        <v>490.80635012251543</v>
      </c>
      <c r="F341" s="2">
        <f t="shared" si="28"/>
        <v>13542.874111450725</v>
      </c>
    </row>
    <row r="342" spans="1:6" x14ac:dyDescent="0.25">
      <c r="A342" s="4">
        <v>48611</v>
      </c>
      <c r="B342" s="2">
        <f t="shared" si="29"/>
        <v>13542.874111450725</v>
      </c>
      <c r="C342">
        <f t="shared" si="25"/>
        <v>59.250074237596912</v>
      </c>
      <c r="D342" s="6">
        <f t="shared" si="26"/>
        <v>552.20370214189836</v>
      </c>
      <c r="E342" s="6">
        <f t="shared" si="27"/>
        <v>492.95362790430147</v>
      </c>
      <c r="F342" s="2">
        <f t="shared" si="28"/>
        <v>13049.920483546422</v>
      </c>
    </row>
    <row r="343" spans="1:6" x14ac:dyDescent="0.25">
      <c r="A343" s="4">
        <v>48639</v>
      </c>
      <c r="B343" s="2">
        <f t="shared" si="29"/>
        <v>13049.920483546422</v>
      </c>
      <c r="C343">
        <f t="shared" si="25"/>
        <v>57.093402115515595</v>
      </c>
      <c r="D343" s="6">
        <f t="shared" si="26"/>
        <v>552.20370214189836</v>
      </c>
      <c r="E343" s="6">
        <f t="shared" si="27"/>
        <v>495.11030002638279</v>
      </c>
      <c r="F343" s="2">
        <f t="shared" si="28"/>
        <v>12554.81018352004</v>
      </c>
    </row>
    <row r="344" spans="1:6" x14ac:dyDescent="0.25">
      <c r="A344" s="4">
        <v>48670</v>
      </c>
      <c r="B344" s="2">
        <f t="shared" si="29"/>
        <v>12554.81018352004</v>
      </c>
      <c r="C344">
        <f t="shared" si="25"/>
        <v>54.927294552900165</v>
      </c>
      <c r="D344" s="6">
        <f t="shared" si="26"/>
        <v>552.20370214189836</v>
      </c>
      <c r="E344" s="6">
        <f t="shared" si="27"/>
        <v>497.27640758899821</v>
      </c>
      <c r="F344" s="2">
        <f t="shared" si="28"/>
        <v>12057.533775931041</v>
      </c>
    </row>
    <row r="345" spans="1:6" x14ac:dyDescent="0.25">
      <c r="A345" s="4">
        <v>48700</v>
      </c>
      <c r="B345" s="2">
        <f t="shared" si="29"/>
        <v>12057.533775931041</v>
      </c>
      <c r="C345">
        <f t="shared" si="25"/>
        <v>52.7517102696983</v>
      </c>
      <c r="D345" s="6">
        <f t="shared" si="26"/>
        <v>552.20370214189836</v>
      </c>
      <c r="E345" s="6">
        <f t="shared" si="27"/>
        <v>499.45199187220004</v>
      </c>
      <c r="F345" s="2">
        <f t="shared" si="28"/>
        <v>11558.081784058841</v>
      </c>
    </row>
    <row r="346" spans="1:6" x14ac:dyDescent="0.25">
      <c r="A346" s="4">
        <v>48731</v>
      </c>
      <c r="B346" s="2">
        <f t="shared" si="29"/>
        <v>11558.081784058841</v>
      </c>
      <c r="C346">
        <f t="shared" si="25"/>
        <v>50.566607805257419</v>
      </c>
      <c r="D346" s="6">
        <f t="shared" si="26"/>
        <v>552.20370214189836</v>
      </c>
      <c r="E346" s="6">
        <f t="shared" si="27"/>
        <v>501.63709433664093</v>
      </c>
      <c r="F346" s="2">
        <f t="shared" si="28"/>
        <v>11056.444689722201</v>
      </c>
    </row>
    <row r="347" spans="1:6" x14ac:dyDescent="0.25">
      <c r="A347" s="4">
        <v>48761</v>
      </c>
      <c r="B347" s="2">
        <f t="shared" si="29"/>
        <v>11056.444689722201</v>
      </c>
      <c r="C347">
        <f t="shared" si="25"/>
        <v>48.37194551753462</v>
      </c>
      <c r="D347" s="6">
        <f t="shared" si="26"/>
        <v>552.20370214189836</v>
      </c>
      <c r="E347" s="6">
        <f t="shared" si="27"/>
        <v>503.83175662436372</v>
      </c>
      <c r="F347" s="2">
        <f t="shared" si="28"/>
        <v>10552.612933097837</v>
      </c>
    </row>
    <row r="348" spans="1:6" x14ac:dyDescent="0.25">
      <c r="A348" s="4">
        <v>48792</v>
      </c>
      <c r="B348" s="2">
        <f t="shared" si="29"/>
        <v>10552.612933097837</v>
      </c>
      <c r="C348">
        <f t="shared" si="25"/>
        <v>46.167681582303032</v>
      </c>
      <c r="D348" s="6">
        <f t="shared" si="26"/>
        <v>552.20370214189836</v>
      </c>
      <c r="E348" s="6">
        <f t="shared" si="27"/>
        <v>506.03602055959533</v>
      </c>
      <c r="F348" s="2">
        <f t="shared" si="28"/>
        <v>10046.576912538241</v>
      </c>
    </row>
    <row r="349" spans="1:6" x14ac:dyDescent="0.25">
      <c r="A349" s="4">
        <v>48823</v>
      </c>
      <c r="B349" s="2">
        <f t="shared" si="29"/>
        <v>10046.576912538241</v>
      </c>
      <c r="C349">
        <f t="shared" si="25"/>
        <v>43.953773992354797</v>
      </c>
      <c r="D349" s="6">
        <f t="shared" si="26"/>
        <v>552.20370214189836</v>
      </c>
      <c r="E349" s="6">
        <f t="shared" si="27"/>
        <v>508.24992814954356</v>
      </c>
      <c r="F349" s="2">
        <f t="shared" si="28"/>
        <v>9538.3269843886974</v>
      </c>
    </row>
    <row r="350" spans="1:6" x14ac:dyDescent="0.25">
      <c r="A350" s="4">
        <v>48853</v>
      </c>
      <c r="B350" s="2">
        <f t="shared" si="29"/>
        <v>9538.3269843886974</v>
      </c>
      <c r="C350">
        <f t="shared" si="25"/>
        <v>41.730180556700546</v>
      </c>
      <c r="D350" s="6">
        <f t="shared" si="26"/>
        <v>552.20370214189836</v>
      </c>
      <c r="E350" s="6">
        <f t="shared" si="27"/>
        <v>510.47352158519783</v>
      </c>
      <c r="F350" s="2">
        <f t="shared" si="28"/>
        <v>9027.8534628034995</v>
      </c>
    </row>
    <row r="351" spans="1:6" x14ac:dyDescent="0.25">
      <c r="A351" s="4">
        <v>48884</v>
      </c>
      <c r="B351" s="2">
        <f t="shared" si="29"/>
        <v>9027.8534628034995</v>
      </c>
      <c r="C351">
        <f t="shared" si="25"/>
        <v>39.496858899765307</v>
      </c>
      <c r="D351" s="6">
        <f t="shared" si="26"/>
        <v>552.20370214189836</v>
      </c>
      <c r="E351" s="6">
        <f t="shared" si="27"/>
        <v>512.706843242133</v>
      </c>
      <c r="F351" s="2">
        <f t="shared" si="28"/>
        <v>8515.1466195613666</v>
      </c>
    </row>
    <row r="352" spans="1:6" x14ac:dyDescent="0.25">
      <c r="A352" s="4">
        <v>48914</v>
      </c>
      <c r="B352" s="2">
        <f t="shared" si="29"/>
        <v>8515.1466195613666</v>
      </c>
      <c r="C352">
        <f t="shared" si="25"/>
        <v>37.253766460580977</v>
      </c>
      <c r="D352" s="6">
        <f t="shared" si="26"/>
        <v>552.20370214189836</v>
      </c>
      <c r="E352" s="6">
        <f t="shared" si="27"/>
        <v>514.94993568131736</v>
      </c>
      <c r="F352" s="2">
        <f t="shared" si="28"/>
        <v>8000.196683880049</v>
      </c>
    </row>
    <row r="353" spans="1:6" x14ac:dyDescent="0.25">
      <c r="A353" s="4">
        <v>48945</v>
      </c>
      <c r="B353" s="2">
        <f t="shared" si="29"/>
        <v>8000.196683880049</v>
      </c>
      <c r="C353">
        <f t="shared" si="25"/>
        <v>35.00086049197521</v>
      </c>
      <c r="D353" s="6">
        <f t="shared" si="26"/>
        <v>552.20370214189836</v>
      </c>
      <c r="E353" s="6">
        <f t="shared" si="27"/>
        <v>517.20284164992313</v>
      </c>
      <c r="F353" s="2">
        <f t="shared" si="28"/>
        <v>7482.9938422301257</v>
      </c>
    </row>
    <row r="354" spans="1:6" x14ac:dyDescent="0.25">
      <c r="A354" s="4">
        <v>48976</v>
      </c>
      <c r="B354" s="2">
        <f t="shared" si="29"/>
        <v>7482.9938422301257</v>
      </c>
      <c r="C354">
        <f t="shared" si="25"/>
        <v>32.738098059756794</v>
      </c>
      <c r="D354" s="6">
        <f t="shared" si="26"/>
        <v>552.20370214189836</v>
      </c>
      <c r="E354" s="6">
        <f t="shared" si="27"/>
        <v>519.46560408214157</v>
      </c>
      <c r="F354" s="2">
        <f t="shared" si="28"/>
        <v>6963.5282381479838</v>
      </c>
    </row>
    <row r="355" spans="1:6" x14ac:dyDescent="0.25">
      <c r="A355" s="4">
        <v>49004</v>
      </c>
      <c r="B355" s="2">
        <f t="shared" si="29"/>
        <v>6963.5282381479838</v>
      </c>
      <c r="C355">
        <f t="shared" si="25"/>
        <v>30.465436041897426</v>
      </c>
      <c r="D355" s="6">
        <f t="shared" si="26"/>
        <v>552.20370214189836</v>
      </c>
      <c r="E355" s="6">
        <f t="shared" si="27"/>
        <v>521.73826610000094</v>
      </c>
      <c r="F355" s="2">
        <f t="shared" si="28"/>
        <v>6441.7899720479827</v>
      </c>
    </row>
    <row r="356" spans="1:6" x14ac:dyDescent="0.25">
      <c r="A356" s="4">
        <v>49035</v>
      </c>
      <c r="B356" s="2">
        <f t="shared" si="29"/>
        <v>6441.7899720479827</v>
      </c>
      <c r="C356">
        <f t="shared" si="25"/>
        <v>28.182831127709921</v>
      </c>
      <c r="D356" s="6">
        <f t="shared" si="26"/>
        <v>552.20370214189836</v>
      </c>
      <c r="E356" s="6">
        <f t="shared" si="27"/>
        <v>524.0208710141884</v>
      </c>
      <c r="F356" s="2">
        <f t="shared" si="28"/>
        <v>5917.769101033794</v>
      </c>
    </row>
    <row r="357" spans="1:6" x14ac:dyDescent="0.25">
      <c r="A357" s="4">
        <v>49065</v>
      </c>
      <c r="B357" s="2">
        <f t="shared" si="29"/>
        <v>5917.769101033794</v>
      </c>
      <c r="C357">
        <f t="shared" si="25"/>
        <v>25.890239817022845</v>
      </c>
      <c r="D357" s="6">
        <f t="shared" si="26"/>
        <v>552.20370214189836</v>
      </c>
      <c r="E357" s="6">
        <f t="shared" si="27"/>
        <v>526.31346232487556</v>
      </c>
      <c r="F357" s="2">
        <f t="shared" si="28"/>
        <v>5391.4556387089187</v>
      </c>
    </row>
    <row r="358" spans="1:6" x14ac:dyDescent="0.25">
      <c r="A358" s="4">
        <v>49096</v>
      </c>
      <c r="B358" s="2">
        <f t="shared" si="29"/>
        <v>5391.4556387089187</v>
      </c>
      <c r="C358">
        <f t="shared" si="25"/>
        <v>23.587618419351518</v>
      </c>
      <c r="D358" s="6">
        <f t="shared" si="26"/>
        <v>552.20370214189836</v>
      </c>
      <c r="E358" s="6">
        <f t="shared" si="27"/>
        <v>528.61608372254682</v>
      </c>
      <c r="F358" s="2">
        <f t="shared" si="28"/>
        <v>4862.8395549863717</v>
      </c>
    </row>
    <row r="359" spans="1:6" x14ac:dyDescent="0.25">
      <c r="A359" s="4">
        <v>49126</v>
      </c>
      <c r="B359" s="2">
        <f t="shared" si="29"/>
        <v>4862.8395549863717</v>
      </c>
      <c r="C359">
        <f t="shared" si="25"/>
        <v>21.274923053065375</v>
      </c>
      <c r="D359" s="6">
        <f t="shared" si="26"/>
        <v>552.20370214189836</v>
      </c>
      <c r="E359" s="6">
        <f t="shared" si="27"/>
        <v>530.92877908883304</v>
      </c>
      <c r="F359" s="2">
        <f t="shared" si="28"/>
        <v>4331.9107758975388</v>
      </c>
    </row>
    <row r="360" spans="1:6" x14ac:dyDescent="0.25">
      <c r="A360" s="4">
        <v>49157</v>
      </c>
      <c r="B360" s="2">
        <f t="shared" si="29"/>
        <v>4331.9107758975388</v>
      </c>
      <c r="C360">
        <f t="shared" si="25"/>
        <v>18.952109644551729</v>
      </c>
      <c r="D360" s="6">
        <f t="shared" si="26"/>
        <v>552.20370214189836</v>
      </c>
      <c r="E360" s="6">
        <f t="shared" si="27"/>
        <v>533.25159249734668</v>
      </c>
      <c r="F360" s="2">
        <f t="shared" si="28"/>
        <v>3798.659183400192</v>
      </c>
    </row>
    <row r="361" spans="1:6" x14ac:dyDescent="0.25">
      <c r="A361" s="4">
        <v>49188</v>
      </c>
      <c r="B361" s="2">
        <f t="shared" si="29"/>
        <v>3798.659183400192</v>
      </c>
      <c r="C361">
        <f t="shared" si="25"/>
        <v>16.619133927375838</v>
      </c>
      <c r="D361" s="6">
        <f t="shared" si="26"/>
        <v>552.20370214189836</v>
      </c>
      <c r="E361" s="6">
        <f t="shared" si="27"/>
        <v>535.58456821452251</v>
      </c>
      <c r="F361" s="2">
        <f t="shared" si="28"/>
        <v>3263.0746151856692</v>
      </c>
    </row>
    <row r="362" spans="1:6" x14ac:dyDescent="0.25">
      <c r="A362" s="4">
        <v>49218</v>
      </c>
      <c r="B362" s="2">
        <f t="shared" si="29"/>
        <v>3263.0746151856692</v>
      </c>
      <c r="C362">
        <f t="shared" si="25"/>
        <v>14.275951441437302</v>
      </c>
      <c r="D362" s="6">
        <f t="shared" si="26"/>
        <v>552.20370214189836</v>
      </c>
      <c r="E362" s="6">
        <f t="shared" si="27"/>
        <v>537.92775070046105</v>
      </c>
      <c r="F362" s="2">
        <f t="shared" si="28"/>
        <v>2725.1468644852084</v>
      </c>
    </row>
    <row r="363" spans="1:6" x14ac:dyDescent="0.25">
      <c r="A363" s="4">
        <v>49249</v>
      </c>
      <c r="B363" s="2">
        <f t="shared" si="29"/>
        <v>2725.1468644852084</v>
      </c>
      <c r="C363">
        <f t="shared" si="25"/>
        <v>11.922517532122786</v>
      </c>
      <c r="D363" s="6">
        <f t="shared" si="26"/>
        <v>552.20370214189836</v>
      </c>
      <c r="E363" s="6">
        <f t="shared" si="27"/>
        <v>540.28118460977555</v>
      </c>
      <c r="F363" s="2">
        <f t="shared" si="28"/>
        <v>2184.8656798754328</v>
      </c>
    </row>
    <row r="364" spans="1:6" x14ac:dyDescent="0.25">
      <c r="A364" s="4">
        <v>49279</v>
      </c>
      <c r="B364" s="2">
        <f t="shared" si="29"/>
        <v>2184.8656798754328</v>
      </c>
      <c r="C364">
        <f t="shared" si="25"/>
        <v>9.5587873494550166</v>
      </c>
      <c r="D364" s="6">
        <f t="shared" si="26"/>
        <v>552.20370214189836</v>
      </c>
      <c r="E364" s="6">
        <f t="shared" si="27"/>
        <v>542.64491479244339</v>
      </c>
      <c r="F364" s="2">
        <f t="shared" si="28"/>
        <v>1642.2207650829894</v>
      </c>
    </row>
    <row r="365" spans="1:6" x14ac:dyDescent="0.25">
      <c r="A365" s="4">
        <v>49310</v>
      </c>
      <c r="B365" s="2">
        <f t="shared" si="29"/>
        <v>1642.2207650829894</v>
      </c>
      <c r="C365">
        <f t="shared" si="25"/>
        <v>7.1847158472380777</v>
      </c>
      <c r="D365" s="6">
        <f t="shared" si="26"/>
        <v>552.20370214189836</v>
      </c>
      <c r="E365" s="6">
        <f t="shared" si="27"/>
        <v>545.01898629466029</v>
      </c>
      <c r="F365" s="2">
        <f t="shared" si="28"/>
        <v>1097.2017787883292</v>
      </c>
    </row>
    <row r="366" spans="1:6" x14ac:dyDescent="0.25">
      <c r="A366" s="4">
        <v>49341</v>
      </c>
      <c r="B366" s="2">
        <f t="shared" si="29"/>
        <v>1097.2017787883292</v>
      </c>
      <c r="C366">
        <f t="shared" si="25"/>
        <v>4.8002577821989396</v>
      </c>
      <c r="D366" s="6">
        <f t="shared" si="26"/>
        <v>552.20370214189836</v>
      </c>
      <c r="E366" s="6">
        <f t="shared" si="27"/>
        <v>547.40344435969939</v>
      </c>
      <c r="F366" s="2">
        <f t="shared" si="28"/>
        <v>549.7983344286298</v>
      </c>
    </row>
    <row r="367" spans="1:6" x14ac:dyDescent="0.25">
      <c r="A367" s="4">
        <v>49369</v>
      </c>
      <c r="B367" s="2">
        <f t="shared" si="29"/>
        <v>549.7983344286298</v>
      </c>
      <c r="C367">
        <f t="shared" si="25"/>
        <v>2.4053677131252553</v>
      </c>
      <c r="D367" s="6">
        <f t="shared" si="26"/>
        <v>552.20370214189836</v>
      </c>
      <c r="E367" s="6">
        <f t="shared" si="27"/>
        <v>549.79833442877316</v>
      </c>
      <c r="F367" s="2">
        <f t="shared" si="28"/>
        <v>-1.4335910236695781E-10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</vt:lpstr>
      <vt:lpstr>Budget</vt:lpstr>
      <vt:lpstr>Boat</vt:lpstr>
      <vt:lpstr>Car</vt:lpstr>
      <vt:lpstr>House</vt:lpstr>
      <vt:lpstr>Townhome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Ropp</dc:creator>
  <cp:lastModifiedBy>VCEE</cp:lastModifiedBy>
  <dcterms:created xsi:type="dcterms:W3CDTF">2014-10-15T20:27:07Z</dcterms:created>
  <dcterms:modified xsi:type="dcterms:W3CDTF">2016-01-13T19:21:21Z</dcterms:modified>
</cp:coreProperties>
</file>